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inemilan/Desktop/"/>
    </mc:Choice>
  </mc:AlternateContent>
  <xr:revisionPtr revIDLastSave="0" documentId="8_{BCC11CCB-8F61-904F-8E6B-3B2C04274B5E}" xr6:coauthVersionLast="45" xr6:coauthVersionMax="45" xr10:uidLastSave="{00000000-0000-0000-0000-000000000000}"/>
  <bookViews>
    <workbookView xWindow="480" yWindow="460" windowWidth="11340" windowHeight="8580"/>
  </bookViews>
  <sheets>
    <sheet name="Forecast Input" sheetId="1" r:id="rId1"/>
    <sheet name="Forecast Totals" sheetId="2" r:id="rId2"/>
    <sheet name="Forecast Graph" sheetId="3" r:id="rId3"/>
  </sheets>
  <definedNames>
    <definedName name="_xlnm._FilterDatabase" localSheetId="0" hidden="1">'Forecast Input'!#REF!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A7" i="2"/>
  <c r="L8" i="2"/>
  <c r="L9" i="2"/>
  <c r="L10" i="2"/>
  <c r="L11" i="2"/>
  <c r="L12" i="2"/>
  <c r="L13" i="2"/>
  <c r="L14" i="2"/>
  <c r="L15" i="2"/>
  <c r="L16" i="2"/>
  <c r="I17" i="1"/>
  <c r="L17" i="2" s="1"/>
  <c r="L18" i="2"/>
  <c r="L19" i="2"/>
  <c r="L20" i="2"/>
  <c r="L21" i="2"/>
  <c r="L22" i="2"/>
  <c r="I23" i="1"/>
  <c r="L23" i="2"/>
  <c r="L24" i="2"/>
  <c r="L25" i="2"/>
  <c r="L26" i="2"/>
  <c r="L27" i="2"/>
  <c r="L28" i="2"/>
  <c r="L29" i="2"/>
  <c r="L7" i="2"/>
  <c r="K8" i="2"/>
  <c r="K9" i="2"/>
  <c r="K10" i="2"/>
  <c r="K11" i="2"/>
  <c r="K12" i="2"/>
  <c r="K13" i="2"/>
  <c r="K14" i="2"/>
  <c r="K15" i="2"/>
  <c r="I16" i="1"/>
  <c r="K16" i="2" s="1"/>
  <c r="K17" i="2"/>
  <c r="K18" i="2"/>
  <c r="K19" i="2"/>
  <c r="K20" i="2"/>
  <c r="K21" i="2"/>
  <c r="K22" i="2"/>
  <c r="K23" i="2"/>
  <c r="I24" i="1"/>
  <c r="K24" i="2"/>
  <c r="K25" i="2"/>
  <c r="K26" i="2"/>
  <c r="K27" i="2"/>
  <c r="K28" i="2"/>
  <c r="K29" i="2"/>
  <c r="K7" i="2"/>
  <c r="J8" i="2"/>
  <c r="J9" i="2"/>
  <c r="J10" i="2"/>
  <c r="J11" i="2"/>
  <c r="J12" i="2"/>
  <c r="J13" i="2"/>
  <c r="J14" i="2"/>
  <c r="I15" i="1"/>
  <c r="J15" i="2" s="1"/>
  <c r="J16" i="2"/>
  <c r="J17" i="2"/>
  <c r="J18" i="2"/>
  <c r="J19" i="2"/>
  <c r="J20" i="2"/>
  <c r="J21" i="2"/>
  <c r="I22" i="1"/>
  <c r="J22" i="2"/>
  <c r="J23" i="2"/>
  <c r="J24" i="2"/>
  <c r="J25" i="2"/>
  <c r="J26" i="2"/>
  <c r="J27" i="2"/>
  <c r="J28" i="2"/>
  <c r="J29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1"/>
  <c r="I29" i="2" s="1"/>
  <c r="I7" i="2"/>
  <c r="H8" i="2"/>
  <c r="H9" i="2"/>
  <c r="H10" i="2"/>
  <c r="H11" i="2"/>
  <c r="H12" i="2"/>
  <c r="H13" i="2"/>
  <c r="I14" i="1"/>
  <c r="H14" i="2" s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I28" i="1"/>
  <c r="H28" i="2" s="1"/>
  <c r="H29" i="2"/>
  <c r="H7" i="2"/>
  <c r="H30" i="2" s="1"/>
  <c r="G8" i="2"/>
  <c r="G9" i="2"/>
  <c r="G10" i="2"/>
  <c r="G11" i="2"/>
  <c r="G12" i="2"/>
  <c r="I13" i="1"/>
  <c r="G13" i="2" s="1"/>
  <c r="G30" i="2" s="1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F8" i="2"/>
  <c r="F9" i="2"/>
  <c r="F10" i="2"/>
  <c r="F11" i="2"/>
  <c r="I12" i="1"/>
  <c r="F12" i="2"/>
  <c r="F30" i="2" s="1"/>
  <c r="F13" i="2"/>
  <c r="F14" i="2"/>
  <c r="F15" i="2"/>
  <c r="F16" i="2"/>
  <c r="F17" i="2"/>
  <c r="F18" i="2"/>
  <c r="F19" i="2"/>
  <c r="F20" i="2"/>
  <c r="I21" i="1"/>
  <c r="F21" i="2"/>
  <c r="F22" i="2"/>
  <c r="F23" i="2"/>
  <c r="F24" i="2"/>
  <c r="F25" i="2"/>
  <c r="F26" i="2"/>
  <c r="F27" i="2"/>
  <c r="F28" i="2"/>
  <c r="F29" i="2"/>
  <c r="F7" i="2"/>
  <c r="E8" i="2"/>
  <c r="E9" i="2"/>
  <c r="E30" i="2" s="1"/>
  <c r="E10" i="2"/>
  <c r="I11" i="1"/>
  <c r="E11" i="2"/>
  <c r="E12" i="2"/>
  <c r="E13" i="2"/>
  <c r="E14" i="2"/>
  <c r="E15" i="2"/>
  <c r="E16" i="2"/>
  <c r="E17" i="2"/>
  <c r="E18" i="2"/>
  <c r="E19" i="2"/>
  <c r="I20" i="1"/>
  <c r="E20" i="2"/>
  <c r="E21" i="2"/>
  <c r="E22" i="2"/>
  <c r="E23" i="2"/>
  <c r="E24" i="2"/>
  <c r="E25" i="2"/>
  <c r="E26" i="2"/>
  <c r="E27" i="2"/>
  <c r="E28" i="2"/>
  <c r="E29" i="2"/>
  <c r="E7" i="2"/>
  <c r="D8" i="2"/>
  <c r="D9" i="2"/>
  <c r="I10" i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I27" i="1"/>
  <c r="D27" i="2"/>
  <c r="D28" i="2"/>
  <c r="D29" i="2"/>
  <c r="D7" i="2"/>
  <c r="D30" i="2" s="1"/>
  <c r="C8" i="2"/>
  <c r="I9" i="1"/>
  <c r="C9" i="2"/>
  <c r="C10" i="2"/>
  <c r="C11" i="2"/>
  <c r="C12" i="2"/>
  <c r="C13" i="2"/>
  <c r="C14" i="2"/>
  <c r="C15" i="2"/>
  <c r="C16" i="2"/>
  <c r="C17" i="2"/>
  <c r="C18" i="2"/>
  <c r="I19" i="1"/>
  <c r="C19" i="2"/>
  <c r="C20" i="2"/>
  <c r="C21" i="2"/>
  <c r="C22" i="2"/>
  <c r="C23" i="2"/>
  <c r="C24" i="2"/>
  <c r="C25" i="2"/>
  <c r="I26" i="1"/>
  <c r="C26" i="2" s="1"/>
  <c r="C27" i="2"/>
  <c r="C28" i="2"/>
  <c r="C29" i="2"/>
  <c r="C7" i="2"/>
  <c r="I8" i="1"/>
  <c r="B8" i="2" s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I25" i="1"/>
  <c r="B25" i="2" s="1"/>
  <c r="B26" i="2"/>
  <c r="B27" i="2"/>
  <c r="B28" i="2"/>
  <c r="B29" i="2"/>
  <c r="B7" i="2"/>
  <c r="A8" i="2"/>
  <c r="A9" i="2"/>
  <c r="A10" i="2"/>
  <c r="A11" i="2"/>
  <c r="A12" i="2"/>
  <c r="A13" i="2"/>
  <c r="A14" i="2"/>
  <c r="A15" i="2"/>
  <c r="A16" i="2"/>
  <c r="A17" i="2"/>
  <c r="I18" i="1"/>
  <c r="A18" i="2"/>
  <c r="A30" i="2" s="1"/>
  <c r="A31" i="2" s="1"/>
  <c r="A19" i="2"/>
  <c r="A20" i="2"/>
  <c r="A21" i="2"/>
  <c r="A22" i="2"/>
  <c r="A23" i="2"/>
  <c r="A24" i="2"/>
  <c r="A25" i="2"/>
  <c r="A26" i="2"/>
  <c r="A27" i="2"/>
  <c r="A28" i="2"/>
  <c r="A29" i="2"/>
  <c r="I30" i="1"/>
  <c r="E30" i="1"/>
  <c r="K30" i="2" l="1"/>
  <c r="L30" i="2"/>
  <c r="J30" i="2"/>
  <c r="C30" i="2"/>
  <c r="B30" i="2"/>
  <c r="B31" i="2" s="1"/>
  <c r="C31" i="2" s="1"/>
  <c r="D31" i="2" s="1"/>
  <c r="E31" i="2" s="1"/>
  <c r="F31" i="2" s="1"/>
  <c r="G31" i="2" s="1"/>
  <c r="H31" i="2" s="1"/>
  <c r="I31" i="2" s="1"/>
  <c r="J31" i="2" s="1"/>
  <c r="K31" i="2" s="1"/>
  <c r="L31" i="2" s="1"/>
  <c r="I30" i="2"/>
</calcChain>
</file>

<file path=xl/sharedStrings.xml><?xml version="1.0" encoding="utf-8"?>
<sst xmlns="http://schemas.openxmlformats.org/spreadsheetml/2006/main" count="170" uniqueCount="100">
  <si>
    <t>Detailed Sales Forecast</t>
  </si>
  <si>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</si>
  <si>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</si>
  <si>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</si>
  <si>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</si>
  <si>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</si>
  <si>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</si>
  <si>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</si>
  <si>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</si>
  <si>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</si>
  <si>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</si>
  <si>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</si>
  <si>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</si>
  <si>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</si>
  <si>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</si>
  <si>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Agent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</si>
  <si>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</si>
  <si>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</si>
  <si>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</si>
  <si>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</si>
  <si>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</si>
  <si>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</si>
  <si>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</si>
  <si>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</si>
  <si>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 xml:space="preserve"> Sales Agent 1</t>
  </si>
  <si>
    <t>Consulting</t>
  </si>
  <si>
    <t>Formal Approval</t>
  </si>
  <si>
    <t>January</t>
  </si>
  <si>
    <t>Adventure Works</t>
  </si>
  <si>
    <t xml:space="preserve"> Sales Agent 2</t>
  </si>
  <si>
    <t>Products</t>
  </si>
  <si>
    <t>Opportunity</t>
  </si>
  <si>
    <t>February</t>
  </si>
  <si>
    <t xml:space="preserve"> Sales Agent 3</t>
  </si>
  <si>
    <t>US - North Central</t>
  </si>
  <si>
    <t>Training</t>
  </si>
  <si>
    <t>Identified Need</t>
  </si>
  <si>
    <t>March</t>
  </si>
  <si>
    <t>Baldwin Museum of Science</t>
  </si>
  <si>
    <t xml:space="preserve"> Sales Agent 4</t>
  </si>
  <si>
    <t>US - South Central</t>
  </si>
  <si>
    <t>Mixture</t>
  </si>
  <si>
    <t>Sponsorship</t>
  </si>
  <si>
    <t>April</t>
  </si>
  <si>
    <t>Blue Yonder Airlines</t>
  </si>
  <si>
    <t xml:space="preserve"> Sales Agent 5</t>
  </si>
  <si>
    <t>Budget Validated</t>
  </si>
  <si>
    <t>May</t>
  </si>
  <si>
    <t>City Power &amp; Light</t>
  </si>
  <si>
    <t>Support</t>
  </si>
  <si>
    <t>Needs Analysis</t>
  </si>
  <si>
    <t>June</t>
  </si>
  <si>
    <t>Coho Vineyard</t>
  </si>
  <si>
    <t>Canada - East</t>
  </si>
  <si>
    <t>Solution Proposed</t>
  </si>
  <si>
    <t>July</t>
  </si>
  <si>
    <t>Coho Winery</t>
  </si>
  <si>
    <t>Canada - West</t>
  </si>
  <si>
    <t>Written Proposal</t>
  </si>
  <si>
    <t>August</t>
  </si>
  <si>
    <t>EMEA - UK</t>
  </si>
  <si>
    <t>September</t>
  </si>
  <si>
    <t>EMEA - France</t>
  </si>
  <si>
    <t>Verbal Approval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</si>
  <si>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</si>
  <si>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</si>
  <si>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</si>
  <si>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</si>
  <si>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</si>
  <si>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</si>
  <si>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</si>
  <si>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</si>
  <si>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</si>
  <si>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</si>
  <si>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</si>
  <si>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</si>
  <si>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</si>
  <si>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</si>
  <si>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</si>
  <si>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</si>
  <si>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</si>
  <si>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</si>
  <si>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</si>
  <si>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</si>
  <si>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</si>
  <si>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</si>
  <si>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</si>
  <si>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</si>
  <si>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</si>
  <si>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</si>
  <si>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TOTAL</t>
  </si>
  <si>
    <t xml:space="preserve">  Instructions: Enter values into the white and yellow cells only.</t>
  </si>
  <si>
    <t>Alpine Ski House</t>
  </si>
  <si>
    <t>Contoso, Ltd.</t>
  </si>
  <si>
    <t>US - Northeast</t>
  </si>
  <si>
    <t>US - Southeast</t>
  </si>
  <si>
    <t>US - Northwest</t>
  </si>
  <si>
    <t>US - Southwest</t>
  </si>
  <si>
    <t>Prof. Services</t>
  </si>
  <si>
    <t>&lt;Company Name&gt;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</si>
</sst>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(&quot;$&quot;* #,##0.00_);_(&quot;$&quot;* \(#,##0.00\);_(&quot;$&quot;* &quot;-&quot;??_);_(@_)"/>
    <numFmt numFmtId="170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70" fontId="5" fillId="3" borderId="3" xfId="1" applyNumberFormat="1" applyFont="1" applyFill="1" applyBorder="1" applyAlignment="1"/>
    <xf numFmtId="170" fontId="6" fillId="4" borderId="4" xfId="0" applyNumberFormat="1" applyFont="1" applyFill="1" applyBorder="1" applyAlignment="1"/>
    <xf numFmtId="170" fontId="6" fillId="4" borderId="5" xfId="0" applyNumberFormat="1" applyFont="1" applyFill="1" applyBorder="1" applyAlignment="1"/>
    <xf numFmtId="170" fontId="4" fillId="2" borderId="6" xfId="0" applyNumberFormat="1" applyFont="1" applyFill="1" applyBorder="1"/>
    <xf numFmtId="170" fontId="4" fillId="2" borderId="1" xfId="0" applyNumberFormat="1" applyFont="1" applyFill="1" applyBorder="1"/>
    <xf numFmtId="170" fontId="4" fillId="2" borderId="2" xfId="0" applyNumberFormat="1" applyFont="1" applyFill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protection locked="0"/>
    </xf>
    <xf numFmtId="0" fontId="0" fillId="0" borderId="3" xfId="0" applyFill="1" applyBorder="1" applyProtection="1">
      <protection locked="0"/>
    </xf>
    <xf numFmtId="170" fontId="5" fillId="0" borderId="10" xfId="1" applyNumberFormat="1" applyFont="1" applyFill="1" applyBorder="1" applyAlignment="1" applyProtection="1">
      <alignment horizontal="right"/>
      <protection locked="0"/>
    </xf>
    <xf numFmtId="170" fontId="5" fillId="3" borderId="11" xfId="0" applyNumberFormat="1" applyFont="1" applyFill="1" applyBorder="1" applyAlignment="1"/>
    <xf numFmtId="0" fontId="5" fillId="5" borderId="12" xfId="0" applyFont="1" applyFill="1" applyBorder="1" applyAlignment="1" applyProtection="1">
      <protection locked="0"/>
    </xf>
    <xf numFmtId="0" fontId="0" fillId="5" borderId="13" xfId="0" applyFill="1" applyBorder="1" applyProtection="1">
      <protection locked="0"/>
    </xf>
    <xf numFmtId="170" fontId="5" fillId="5" borderId="14" xfId="1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protection locked="0"/>
    </xf>
    <xf numFmtId="0" fontId="0" fillId="0" borderId="13" xfId="0" applyFill="1" applyBorder="1" applyProtection="1">
      <protection locked="0"/>
    </xf>
    <xf numFmtId="170" fontId="5" fillId="0" borderId="14" xfId="1" applyNumberFormat="1" applyFont="1" applyFill="1" applyBorder="1" applyAlignment="1" applyProtection="1">
      <alignment horizontal="righ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4" fillId="2" borderId="15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70" fontId="4" fillId="2" borderId="18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70" fontId="4" fillId="2" borderId="19" xfId="0" applyNumberFormat="1" applyFont="1" applyFill="1" applyBorder="1" applyAlignment="1"/>
    <xf numFmtId="0" fontId="0" fillId="0" borderId="2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/>
    <xf numFmtId="0" fontId="7" fillId="0" borderId="0" xfId="0" applyFont="1"/>
    <xf numFmtId="0" fontId="5" fillId="0" borderId="3" xfId="0" applyFont="1" applyFill="1" applyBorder="1" applyAlignment="1" applyProtection="1">
      <alignment horizontal="left"/>
      <protection locked="0"/>
    </xf>
    <xf numFmtId="9" fontId="5" fillId="0" borderId="20" xfId="2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9" fontId="5" fillId="5" borderId="21" xfId="2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9" fontId="5" fillId="0" borderId="21" xfId="2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Weighted Forecast</a:t>
            </a:r>
          </a:p>
        </c:rich>
      </c:tx>
      <c:layout>
        <c:manualLayout>
          <c:xMode val="edge"/>
          <c:yMode val="edge"/>
          <c:x val="0.38562542692898483"/>
          <c:y val="3.1429545654600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0037427864623"/>
          <c:y val="0.16571942254243807"/>
          <c:w val="0.85615920474141594"/>
          <c:h val="0.61430475597627909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'Forecast Totals'!$A$30:$L$30</c:f>
              <c:numCache>
                <c:formatCode>_("$"* #,##0_);_("$"* \(#,##0\);_("$"* "-"??_);_(@_)</c:formatCode>
                <c:ptCount val="12"/>
                <c:pt idx="0">
                  <c:v>151600</c:v>
                </c:pt>
                <c:pt idx="1">
                  <c:v>160320</c:v>
                </c:pt>
                <c:pt idx="2">
                  <c:v>243500</c:v>
                </c:pt>
                <c:pt idx="3">
                  <c:v>113450</c:v>
                </c:pt>
                <c:pt idx="4">
                  <c:v>143200</c:v>
                </c:pt>
                <c:pt idx="5">
                  <c:v>134000</c:v>
                </c:pt>
                <c:pt idx="6">
                  <c:v>89400</c:v>
                </c:pt>
                <c:pt idx="7">
                  <c:v>184900</c:v>
                </c:pt>
                <c:pt idx="8">
                  <c:v>100800</c:v>
                </c:pt>
                <c:pt idx="9">
                  <c:v>241850</c:v>
                </c:pt>
                <c:pt idx="10">
                  <c:v>142425</c:v>
                </c:pt>
                <c:pt idx="11">
                  <c:v>243400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B-414B-9663-9628F068612B}"/>
            </c:ext>
          </c:extLst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'Forecast Totals'!$A$31:$L$31</c:f>
              <c:numCache>
                <c:formatCode>_("$"* #,##0_);_("$"* \(#,##0\);_("$"* "-"??_);_(@_)</c:formatCode>
                <c:ptCount val="12"/>
                <c:pt idx="0">
                  <c:v>151600</c:v>
                </c:pt>
                <c:pt idx="1">
                  <c:v>311920</c:v>
                </c:pt>
                <c:pt idx="2">
                  <c:v>555420</c:v>
                </c:pt>
                <c:pt idx="3">
                  <c:v>668870</c:v>
                </c:pt>
                <c:pt idx="4">
                  <c:v>812070</c:v>
                </c:pt>
                <c:pt idx="5">
                  <c:v>946070</c:v>
                </c:pt>
                <c:pt idx="6">
                  <c:v>1035470</c:v>
                </c:pt>
                <c:pt idx="7">
                  <c:v>1220370</c:v>
                </c:pt>
                <c:pt idx="8">
                  <c:v>1321170</c:v>
                </c:pt>
                <c:pt idx="9">
                  <c:v>1563020</c:v>
                </c:pt>
                <c:pt idx="10">
                  <c:v>1705445</c:v>
                </c:pt>
                <c:pt idx="11">
                  <c:v>1948845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B-414B-9663-9628F0686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976943"/>
        <c:axId val="1"/>
      </c:lineChart>
      <c:catAx>
        <c:axId val="537976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3421504097501571"/>
              <c:y val="0.90002789829082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Forecast Revenue</a:t>
                </a:r>
              </a:p>
            </c:rich>
          </c:tx>
          <c:layout>
            <c:manualLayout>
              <c:xMode val="edge"/>
              <c:yMode val="edge"/>
              <c:x val="1.5330674465066675E-2"/>
              <c:y val="0.30858099369971226"/>
            </c:manualLayout>
          </c:layout>
          <c:overlay val="0"/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37976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63500</xdr:rowOff>
    </xdr:from>
    <xdr:to>
      <xdr:col>2</xdr:col>
      <xdr:colOff>990600</xdr:colOff>
      <xdr:row>2</xdr:row>
      <xdr:rowOff>76200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7A9D8263-BDC7-F94D-B392-7C3D44E3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63500"/>
          <a:ext cx="9779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4</xdr:col>
      <xdr:colOff>165100</xdr:colOff>
      <xdr:row>2</xdr:row>
      <xdr:rowOff>50800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F0CF3962-B578-E442-94B2-96F9117D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38100"/>
          <a:ext cx="9779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16</xdr:col>
      <xdr:colOff>0</xdr:colOff>
      <xdr:row>31</xdr:row>
      <xdr:rowOff>152400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6D397AA3-C44D-F24D-8C29-DED74E470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38100</xdr:rowOff>
    </xdr:from>
    <xdr:to>
      <xdr:col>4</xdr:col>
      <xdr:colOff>279400</xdr:colOff>
      <xdr:row>2</xdr:row>
      <xdr:rowOff>63500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83C10F57-D095-8F4C-98AB-602EBE63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9525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I30"/>
  <sheetViews>
    <sheetView tabSelected="1" workbookViewId="0"/>
  </sheetViews>
  <sheetFormatPr baseColWidth="10" defaultRowHeight="13" x14ac:dyDescent="0.15"/>
  <cols>
    <col min="1" max="1" width="28" customWidth="1"/>
    <col min="2" max="2" width="16" customWidth="1"/>
    <col min="3" max="3" width="18.33203125" customWidth="1"/>
    <col min="4" max="4" width="13" customWidth="1"/>
    <col min="5" max="5" width="12.6640625" customWidth="1"/>
    <col min="6" max="6" width="17" customWidth="1"/>
    <col min="7" max="7" width="11" customWidth="1"/>
    <col min="8" max="8" width="12" customWidth="1"/>
    <col min="9" max="9" width="12.6640625" customWidth="1"/>
    <col min="10" max="256" width="8.83203125" customWidth="1"/>
  </cols>
  <sheetData>
    <row r="1" spans="1:9" ht="17" x14ac:dyDescent="0.25">
      <c r="A1" s="50" t="s">
        <v>99</v>
      </c>
      <c r="B1" s="12"/>
      <c r="C1" s="12"/>
      <c r="D1" s="12"/>
      <c r="E1" s="12"/>
      <c r="F1" s="12"/>
      <c r="G1" s="12"/>
      <c r="H1" s="12"/>
      <c r="I1" s="1"/>
    </row>
    <row r="2" spans="1:9" ht="17" x14ac:dyDescent="0.25">
      <c r="A2" s="50" t="s">
        <v>0</v>
      </c>
      <c r="B2" s="12"/>
      <c r="C2" s="12"/>
      <c r="D2" s="12"/>
      <c r="E2" s="12"/>
      <c r="F2" s="12"/>
      <c r="G2" s="12"/>
      <c r="H2" s="12"/>
      <c r="I2" s="1"/>
    </row>
    <row r="3" spans="1:9" ht="16" x14ac:dyDescent="0.25">
      <c r="A3" s="51" t="s">
        <v>1</v>
      </c>
      <c r="B3" s="12"/>
      <c r="C3" s="12"/>
      <c r="D3" s="12"/>
      <c r="E3" s="12"/>
      <c r="F3" s="12"/>
      <c r="G3" s="12"/>
      <c r="H3" s="12"/>
      <c r="I3" s="1"/>
    </row>
    <row r="4" spans="1:9" ht="16" x14ac:dyDescent="0.25">
      <c r="A4" s="11"/>
      <c r="B4" s="12"/>
      <c r="C4" s="12"/>
      <c r="D4" s="12"/>
      <c r="E4" s="12"/>
      <c r="F4" s="12"/>
      <c r="G4" s="12"/>
      <c r="H4" s="12"/>
      <c r="I4" s="1"/>
    </row>
    <row r="5" spans="1:9" s="41" customFormat="1" ht="14" thickBot="1" x14ac:dyDescent="0.2">
      <c r="A5" s="38" t="s">
        <v>91</v>
      </c>
      <c r="B5" s="39"/>
      <c r="C5" s="39"/>
      <c r="D5" s="39"/>
      <c r="E5" s="39"/>
      <c r="F5" s="39"/>
      <c r="G5" s="39"/>
      <c r="H5" s="39"/>
      <c r="I5" s="40"/>
    </row>
    <row r="6" spans="1:9" ht="29" thickBot="1" x14ac:dyDescent="0.2">
      <c r="A6" s="13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5" t="s">
        <v>21</v>
      </c>
      <c r="I6" s="16" t="s">
        <v>22</v>
      </c>
    </row>
    <row r="7" spans="1:9" x14ac:dyDescent="0.15">
      <c r="A7" s="17" t="s">
        <v>23</v>
      </c>
      <c r="B7" s="44" t="s">
        <v>24</v>
      </c>
      <c r="C7" s="18" t="s">
        <v>94</v>
      </c>
      <c r="D7" s="34" t="s">
        <v>25</v>
      </c>
      <c r="E7" s="19">
        <v>150000</v>
      </c>
      <c r="F7" s="42" t="s">
        <v>26</v>
      </c>
      <c r="G7" s="43">
        <v>0.9</v>
      </c>
      <c r="H7" s="44" t="s">
        <v>27</v>
      </c>
      <c r="I7" s="20">
        <f>'Forecast Input'!E7*'Forecast Input'!G7</f>
        <v>135000</v>
      </c>
    </row>
    <row r="8" spans="1:9" x14ac:dyDescent="0.15">
      <c r="A8" s="21" t="s">
        <v>28</v>
      </c>
      <c r="B8" s="46" t="s">
        <v>29</v>
      </c>
      <c r="C8" s="22" t="s">
        <v>95</v>
      </c>
      <c r="D8" s="35" t="s">
        <v>30</v>
      </c>
      <c r="E8" s="23">
        <v>145200</v>
      </c>
      <c r="F8" s="27" t="s">
        <v>31</v>
      </c>
      <c r="G8" s="45">
        <v>0.1</v>
      </c>
      <c r="H8" s="46" t="s">
        <v>32</v>
      </c>
      <c r="I8" s="20">
        <f>'Forecast Input'!E8*'Forecast Input'!G8</f>
        <v>14520</v>
      </c>
    </row>
    <row r="9" spans="1:9" x14ac:dyDescent="0.15">
      <c r="A9" s="24" t="s">
        <v>92</v>
      </c>
      <c r="B9" s="49" t="s">
        <v>33</v>
      </c>
      <c r="C9" s="25" t="s">
        <v>34</v>
      </c>
      <c r="D9" s="36" t="s">
        <v>35</v>
      </c>
      <c r="E9" s="26">
        <v>162500</v>
      </c>
      <c r="F9" s="47" t="s">
        <v>36</v>
      </c>
      <c r="G9" s="48">
        <v>0.2</v>
      </c>
      <c r="H9" s="49" t="s">
        <v>37</v>
      </c>
      <c r="I9" s="20">
        <f>'Forecast Input'!E9*'Forecast Input'!G9</f>
        <v>32500</v>
      </c>
    </row>
    <row r="10" spans="1:9" x14ac:dyDescent="0.15">
      <c r="A10" s="21" t="s">
        <v>38</v>
      </c>
      <c r="B10" s="46" t="s">
        <v>39</v>
      </c>
      <c r="C10" s="22" t="s">
        <v>40</v>
      </c>
      <c r="D10" s="35" t="s">
        <v>41</v>
      </c>
      <c r="E10" s="23">
        <v>147500</v>
      </c>
      <c r="F10" s="27" t="s">
        <v>42</v>
      </c>
      <c r="G10" s="45">
        <v>0.3</v>
      </c>
      <c r="H10" s="46" t="s">
        <v>43</v>
      </c>
      <c r="I10" s="20">
        <f>'Forecast Input'!E10*'Forecast Input'!G10</f>
        <v>44250</v>
      </c>
    </row>
    <row r="11" spans="1:9" x14ac:dyDescent="0.15">
      <c r="A11" s="24" t="s">
        <v>44</v>
      </c>
      <c r="B11" s="49" t="s">
        <v>45</v>
      </c>
      <c r="C11" s="25" t="s">
        <v>96</v>
      </c>
      <c r="D11" s="36" t="s">
        <v>98</v>
      </c>
      <c r="E11" s="26">
        <v>148000</v>
      </c>
      <c r="F11" s="47" t="s">
        <v>46</v>
      </c>
      <c r="G11" s="48">
        <v>0.4</v>
      </c>
      <c r="H11" s="49" t="s">
        <v>47</v>
      </c>
      <c r="I11" s="20">
        <f>'Forecast Input'!E11*'Forecast Input'!G11</f>
        <v>59200</v>
      </c>
    </row>
    <row r="12" spans="1:9" x14ac:dyDescent="0.15">
      <c r="A12" s="21" t="s">
        <v>48</v>
      </c>
      <c r="B12" s="46" t="s">
        <v>24</v>
      </c>
      <c r="C12" s="22" t="s">
        <v>97</v>
      </c>
      <c r="D12" s="35" t="s">
        <v>49</v>
      </c>
      <c r="E12" s="23">
        <v>175000</v>
      </c>
      <c r="F12" s="27" t="s">
        <v>50</v>
      </c>
      <c r="G12" s="45">
        <v>0.5</v>
      </c>
      <c r="H12" s="46" t="s">
        <v>51</v>
      </c>
      <c r="I12" s="20">
        <f>'Forecast Input'!E12*'Forecast Input'!G12</f>
        <v>87500</v>
      </c>
    </row>
    <row r="13" spans="1:9" x14ac:dyDescent="0.15">
      <c r="A13" s="24" t="s">
        <v>52</v>
      </c>
      <c r="B13" s="49" t="s">
        <v>33</v>
      </c>
      <c r="C13" s="25" t="s">
        <v>53</v>
      </c>
      <c r="D13" s="36" t="s">
        <v>41</v>
      </c>
      <c r="E13" s="26">
        <v>149000</v>
      </c>
      <c r="F13" s="47" t="s">
        <v>54</v>
      </c>
      <c r="G13" s="48">
        <v>0.6</v>
      </c>
      <c r="H13" s="49" t="s">
        <v>55</v>
      </c>
      <c r="I13" s="20">
        <f>'Forecast Input'!E13*'Forecast Input'!G13</f>
        <v>89400</v>
      </c>
    </row>
    <row r="14" spans="1:9" x14ac:dyDescent="0.15">
      <c r="A14" s="21" t="s">
        <v>56</v>
      </c>
      <c r="B14" s="46" t="s">
        <v>45</v>
      </c>
      <c r="C14" s="22" t="s">
        <v>57</v>
      </c>
      <c r="D14" s="35" t="s">
        <v>35</v>
      </c>
      <c r="E14" s="23">
        <v>142000</v>
      </c>
      <c r="F14" s="27" t="s">
        <v>58</v>
      </c>
      <c r="G14" s="45">
        <v>0.7</v>
      </c>
      <c r="H14" s="46" t="s">
        <v>59</v>
      </c>
      <c r="I14" s="20">
        <f>'Forecast Input'!E14*'Forecast Input'!G14</f>
        <v>99400</v>
      </c>
    </row>
    <row r="15" spans="1:9" x14ac:dyDescent="0.15">
      <c r="A15" s="24" t="s">
        <v>93</v>
      </c>
      <c r="B15" s="49" t="s">
        <v>33</v>
      </c>
      <c r="C15" s="49" t="s">
        <v>62</v>
      </c>
      <c r="D15" s="49" t="s">
        <v>41</v>
      </c>
      <c r="E15" s="26">
        <v>172500</v>
      </c>
      <c r="F15" s="47" t="s">
        <v>63</v>
      </c>
      <c r="G15" s="48">
        <v>0.9</v>
      </c>
      <c r="H15" s="49" t="s">
        <v>64</v>
      </c>
      <c r="I15" s="20">
        <f>'Forecast Input'!E15*'Forecast Input'!G15</f>
        <v>155250</v>
      </c>
    </row>
    <row r="16" spans="1:9" x14ac:dyDescent="0.15">
      <c r="A16" s="21" t="s">
        <v>65</v>
      </c>
      <c r="B16" s="46" t="s">
        <v>39</v>
      </c>
      <c r="C16" s="22" t="s">
        <v>66</v>
      </c>
      <c r="D16" s="35" t="s">
        <v>30</v>
      </c>
      <c r="E16" s="23">
        <v>163500</v>
      </c>
      <c r="F16" s="27" t="s">
        <v>42</v>
      </c>
      <c r="G16" s="45">
        <v>0.2</v>
      </c>
      <c r="H16" s="46" t="s">
        <v>67</v>
      </c>
      <c r="I16" s="20">
        <f>'Forecast Input'!E16*'Forecast Input'!G16</f>
        <v>32700</v>
      </c>
    </row>
    <row r="17" spans="1:9" x14ac:dyDescent="0.15">
      <c r="A17" s="24" t="s">
        <v>68</v>
      </c>
      <c r="B17" s="49" t="s">
        <v>45</v>
      </c>
      <c r="C17" s="49" t="s">
        <v>69</v>
      </c>
      <c r="D17" s="49" t="s">
        <v>30</v>
      </c>
      <c r="E17" s="26">
        <v>155500</v>
      </c>
      <c r="F17" s="47" t="s">
        <v>26</v>
      </c>
      <c r="G17" s="48">
        <v>1</v>
      </c>
      <c r="H17" s="49" t="s">
        <v>70</v>
      </c>
      <c r="I17" s="20">
        <f>'Forecast Input'!E17*'Forecast Input'!G17</f>
        <v>155500</v>
      </c>
    </row>
    <row r="18" spans="1:9" x14ac:dyDescent="0.15">
      <c r="A18" s="21" t="s">
        <v>71</v>
      </c>
      <c r="B18" s="46" t="s">
        <v>39</v>
      </c>
      <c r="C18" s="22" t="s">
        <v>72</v>
      </c>
      <c r="D18" s="35" t="s">
        <v>25</v>
      </c>
      <c r="E18" s="23">
        <v>166000</v>
      </c>
      <c r="F18" s="27" t="s">
        <v>31</v>
      </c>
      <c r="G18" s="45">
        <v>0.1</v>
      </c>
      <c r="H18" s="46" t="s">
        <v>27</v>
      </c>
      <c r="I18" s="20">
        <f>'Forecast Input'!E18*'Forecast Input'!G18</f>
        <v>16600</v>
      </c>
    </row>
    <row r="19" spans="1:9" x14ac:dyDescent="0.15">
      <c r="A19" s="24" t="s">
        <v>73</v>
      </c>
      <c r="B19" s="49" t="s">
        <v>33</v>
      </c>
      <c r="C19" s="49" t="s">
        <v>74</v>
      </c>
      <c r="D19" s="49" t="s">
        <v>35</v>
      </c>
      <c r="E19" s="26">
        <v>180000</v>
      </c>
      <c r="F19" s="47" t="s">
        <v>46</v>
      </c>
      <c r="G19" s="48">
        <v>0.3</v>
      </c>
      <c r="H19" s="49" t="s">
        <v>37</v>
      </c>
      <c r="I19" s="20">
        <f>'Forecast Input'!E19*'Forecast Input'!G19</f>
        <v>54000</v>
      </c>
    </row>
    <row r="20" spans="1:9" x14ac:dyDescent="0.15">
      <c r="A20" s="21" t="s">
        <v>75</v>
      </c>
      <c r="B20" s="46" t="s">
        <v>29</v>
      </c>
      <c r="C20" s="22" t="s">
        <v>76</v>
      </c>
      <c r="D20" s="35" t="s">
        <v>77</v>
      </c>
      <c r="E20" s="23">
        <v>140000</v>
      </c>
      <c r="F20" s="27" t="s">
        <v>54</v>
      </c>
      <c r="G20" s="45">
        <v>0.6</v>
      </c>
      <c r="H20" s="46" t="s">
        <v>47</v>
      </c>
      <c r="I20" s="20">
        <f>'Forecast Input'!E20*'Forecast Input'!G20</f>
        <v>84000</v>
      </c>
    </row>
    <row r="21" spans="1:9" x14ac:dyDescent="0.15">
      <c r="A21" s="24" t="s">
        <v>78</v>
      </c>
      <c r="B21" s="49" t="s">
        <v>24</v>
      </c>
      <c r="C21" s="49" t="s">
        <v>79</v>
      </c>
      <c r="D21" s="49" t="s">
        <v>49</v>
      </c>
      <c r="E21" s="26">
        <v>155000</v>
      </c>
      <c r="F21" s="47" t="s">
        <v>42</v>
      </c>
      <c r="G21" s="48">
        <v>0.3</v>
      </c>
      <c r="H21" s="49" t="s">
        <v>51</v>
      </c>
      <c r="I21" s="20">
        <f>'Forecast Input'!E21*'Forecast Input'!G21</f>
        <v>46500</v>
      </c>
    </row>
    <row r="22" spans="1:9" x14ac:dyDescent="0.15">
      <c r="A22" s="21" t="s">
        <v>80</v>
      </c>
      <c r="B22" s="46" t="s">
        <v>29</v>
      </c>
      <c r="C22" s="22" t="s">
        <v>81</v>
      </c>
      <c r="D22" s="35" t="s">
        <v>98</v>
      </c>
      <c r="E22" s="23">
        <v>173200</v>
      </c>
      <c r="F22" s="27" t="s">
        <v>50</v>
      </c>
      <c r="G22" s="45">
        <v>0.5</v>
      </c>
      <c r="H22" s="46" t="s">
        <v>64</v>
      </c>
      <c r="I22" s="20">
        <f>'Forecast Input'!E22*'Forecast Input'!G22</f>
        <v>86600</v>
      </c>
    </row>
    <row r="23" spans="1:9" x14ac:dyDescent="0.15">
      <c r="A23" s="24" t="s">
        <v>82</v>
      </c>
      <c r="B23" s="49" t="s">
        <v>45</v>
      </c>
      <c r="C23" s="49" t="s">
        <v>83</v>
      </c>
      <c r="D23" s="49" t="s">
        <v>77</v>
      </c>
      <c r="E23" s="26">
        <v>146500</v>
      </c>
      <c r="F23" s="47" t="s">
        <v>54</v>
      </c>
      <c r="G23" s="48">
        <v>0.6</v>
      </c>
      <c r="H23" s="49" t="s">
        <v>70</v>
      </c>
      <c r="I23" s="20">
        <f>'Forecast Input'!E23*'Forecast Input'!G23</f>
        <v>87900</v>
      </c>
    </row>
    <row r="24" spans="1:9" x14ac:dyDescent="0.15">
      <c r="A24" s="21" t="s">
        <v>84</v>
      </c>
      <c r="B24" s="46" t="s">
        <v>39</v>
      </c>
      <c r="C24" s="22" t="s">
        <v>94</v>
      </c>
      <c r="D24" s="35" t="s">
        <v>49</v>
      </c>
      <c r="E24" s="23">
        <v>156750</v>
      </c>
      <c r="F24" s="27" t="s">
        <v>58</v>
      </c>
      <c r="G24" s="45">
        <v>0.7</v>
      </c>
      <c r="H24" s="46" t="s">
        <v>67</v>
      </c>
      <c r="I24" s="20">
        <f>'Forecast Input'!E24*'Forecast Input'!G24</f>
        <v>109725</v>
      </c>
    </row>
    <row r="25" spans="1:9" x14ac:dyDescent="0.15">
      <c r="A25" s="24" t="s">
        <v>85</v>
      </c>
      <c r="B25" s="49" t="s">
        <v>33</v>
      </c>
      <c r="C25" s="49" t="s">
        <v>40</v>
      </c>
      <c r="D25" s="49" t="s">
        <v>98</v>
      </c>
      <c r="E25" s="26">
        <v>162000</v>
      </c>
      <c r="F25" s="47" t="s">
        <v>63</v>
      </c>
      <c r="G25" s="48">
        <v>0.9</v>
      </c>
      <c r="H25" s="49" t="s">
        <v>32</v>
      </c>
      <c r="I25" s="20">
        <f>'Forecast Input'!E25*'Forecast Input'!G25</f>
        <v>145800</v>
      </c>
    </row>
    <row r="26" spans="1:9" x14ac:dyDescent="0.15">
      <c r="A26" s="21" t="s">
        <v>86</v>
      </c>
      <c r="B26" s="46" t="s">
        <v>39</v>
      </c>
      <c r="C26" s="22" t="s">
        <v>53</v>
      </c>
      <c r="D26" s="35" t="s">
        <v>41</v>
      </c>
      <c r="E26" s="23">
        <v>157000</v>
      </c>
      <c r="F26" s="27" t="s">
        <v>26</v>
      </c>
      <c r="G26" s="45">
        <v>1</v>
      </c>
      <c r="H26" s="46" t="s">
        <v>37</v>
      </c>
      <c r="I26" s="20">
        <f>'Forecast Input'!E26*'Forecast Input'!G26</f>
        <v>157000</v>
      </c>
    </row>
    <row r="27" spans="1:9" x14ac:dyDescent="0.15">
      <c r="A27" s="24" t="s">
        <v>87</v>
      </c>
      <c r="B27" s="49" t="s">
        <v>33</v>
      </c>
      <c r="C27" s="49" t="s">
        <v>62</v>
      </c>
      <c r="D27" s="49" t="s">
        <v>77</v>
      </c>
      <c r="E27" s="26">
        <v>173000</v>
      </c>
      <c r="F27" s="47" t="s">
        <v>46</v>
      </c>
      <c r="G27" s="48">
        <v>0.4</v>
      </c>
      <c r="H27" s="49" t="s">
        <v>43</v>
      </c>
      <c r="I27" s="20">
        <f>'Forecast Input'!E27*'Forecast Input'!G27</f>
        <v>69200</v>
      </c>
    </row>
    <row r="28" spans="1:9" x14ac:dyDescent="0.15">
      <c r="A28" s="21" t="s">
        <v>88</v>
      </c>
      <c r="B28" s="46" t="s">
        <v>45</v>
      </c>
      <c r="C28" s="22" t="s">
        <v>60</v>
      </c>
      <c r="D28" s="35" t="s">
        <v>41</v>
      </c>
      <c r="E28" s="23">
        <v>171000</v>
      </c>
      <c r="F28" s="27" t="s">
        <v>50</v>
      </c>
      <c r="G28" s="45">
        <v>0.5</v>
      </c>
      <c r="H28" s="46" t="s">
        <v>59</v>
      </c>
      <c r="I28" s="20">
        <f>'Forecast Input'!E28*'Forecast Input'!G28</f>
        <v>85500</v>
      </c>
    </row>
    <row r="29" spans="1:9" x14ac:dyDescent="0.15">
      <c r="A29" s="24" t="s">
        <v>89</v>
      </c>
      <c r="B29" s="49" t="s">
        <v>24</v>
      </c>
      <c r="C29" s="49" t="s">
        <v>81</v>
      </c>
      <c r="D29" s="49" t="s">
        <v>30</v>
      </c>
      <c r="E29" s="26">
        <v>168000</v>
      </c>
      <c r="F29" s="47" t="s">
        <v>54</v>
      </c>
      <c r="G29" s="48">
        <v>0.6</v>
      </c>
      <c r="H29" s="49" t="s">
        <v>61</v>
      </c>
      <c r="I29" s="20">
        <f>'Forecast Input'!E29*'Forecast Input'!G29</f>
        <v>100800</v>
      </c>
    </row>
    <row r="30" spans="1:9" ht="14" thickBot="1" x14ac:dyDescent="0.2">
      <c r="A30" s="28" t="s">
        <v>90</v>
      </c>
      <c r="B30" s="29"/>
      <c r="C30" s="30"/>
      <c r="D30" s="37"/>
      <c r="E30" s="31">
        <f>SUM(E7:E29)</f>
        <v>3659150</v>
      </c>
      <c r="F30" s="32"/>
      <c r="G30" s="32"/>
      <c r="H30" s="32"/>
      <c r="I30" s="33">
        <f>SUM(I7:I29)</f>
        <v>1948845</v>
      </c>
    </row>
  </sheetData>
  <phoneticPr fontId="2" type="noConversion"/>
  <pageMargins left="0.75" right="0.75" top="1" bottom="1" header="0.5" footer="0.5"/>
  <pageSetup scale="8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31"/>
  <sheetViews>
    <sheetView workbookViewId="0">
      <selection sqref="A1:A3"/>
    </sheetView>
  </sheetViews>
  <sheetFormatPr baseColWidth="10" defaultRowHeight="13" x14ac:dyDescent="0.15"/>
  <cols>
    <col min="1" max="1" width="13.5" customWidth="1"/>
    <col min="2" max="2" width="12" customWidth="1"/>
    <col min="3" max="3" width="11.1640625" customWidth="1"/>
    <col min="4" max="4" width="10.6640625" customWidth="1"/>
    <col min="5" max="5" width="12" customWidth="1"/>
    <col min="6" max="6" width="11.33203125" customWidth="1"/>
    <col min="7" max="8" width="11.33203125" bestFit="1" customWidth="1"/>
    <col min="9" max="9" width="12.33203125" customWidth="1"/>
    <col min="10" max="12" width="11.33203125" bestFit="1" customWidth="1"/>
    <col min="13" max="256" width="8.83203125" customWidth="1"/>
  </cols>
  <sheetData>
    <row r="1" spans="1:12" ht="17" x14ac:dyDescent="0.25">
      <c r="A1" s="50" t="s">
        <v>99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7" x14ac:dyDescent="0.25">
      <c r="A2" s="50" t="s">
        <v>0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ht="16" x14ac:dyDescent="0.25">
      <c r="A3" s="51" t="s">
        <v>1</v>
      </c>
      <c r="B3" s="2"/>
      <c r="C3" s="2"/>
      <c r="D3" s="2"/>
      <c r="E3" s="2"/>
      <c r="F3" s="2"/>
      <c r="G3" s="2"/>
      <c r="H3" s="2"/>
      <c r="I3" s="1"/>
      <c r="J3" s="1"/>
      <c r="K3" s="1"/>
      <c r="L3" s="1"/>
    </row>
    <row r="5" spans="1:12" ht="14" thickBot="1" x14ac:dyDescent="0.2"/>
    <row r="6" spans="1:12" ht="29" thickBot="1" x14ac:dyDescent="0.2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x14ac:dyDescent="0.15">
      <c r="A7" s="5">
        <f>IF('Forecast Input'!$H7 = "January",'Forecast Input'!$I7,0)</f>
        <v>135000</v>
      </c>
      <c r="B7" s="5">
        <f>IF('Forecast Input'!$H7 = "February",'Forecast Input'!$I7,0)</f>
        <v>0</v>
      </c>
      <c r="C7" s="5">
        <f>IF('Forecast Input'!$H7 = "March",'Forecast Input'!$I7,0)</f>
        <v>0</v>
      </c>
      <c r="D7" s="5">
        <f>IF('Forecast Input'!$H7 = "April",'Forecast Input'!$I7,0)</f>
        <v>0</v>
      </c>
      <c r="E7" s="5">
        <f>IF('Forecast Input'!$H7 = "May",'Forecast Input'!$I7,0)</f>
        <v>0</v>
      </c>
      <c r="F7" s="5">
        <f>IF('Forecast Input'!$H7 = "June",'Forecast Input'!$I7,0)</f>
        <v>0</v>
      </c>
      <c r="G7" s="5">
        <f>IF('Forecast Input'!$H7 = "July",'Forecast Input'!$I7,0)</f>
        <v>0</v>
      </c>
      <c r="H7" s="5">
        <f>IF('Forecast Input'!$H7 = "August",'Forecast Input'!$I7,0)</f>
        <v>0</v>
      </c>
      <c r="I7" s="5">
        <f>IF('Forecast Input'!$H7 = "September",'Forecast Input'!$I7,0)</f>
        <v>0</v>
      </c>
      <c r="J7" s="5">
        <f>IF('Forecast Input'!$H7 = "October",'Forecast Input'!$I7,0)</f>
        <v>0</v>
      </c>
      <c r="K7" s="5">
        <f>IF('Forecast Input'!$H7 = "November",'Forecast Input'!$I7,0)</f>
        <v>0</v>
      </c>
      <c r="L7" s="5">
        <f>IF('Forecast Input'!$H7 = "December",'Forecast Input'!$I7,0)</f>
        <v>0</v>
      </c>
    </row>
    <row r="8" spans="1:12" x14ac:dyDescent="0.15">
      <c r="A8" s="5">
        <f>IF('Forecast Input'!$H8 = "January",'Forecast Input'!$I8,0)</f>
        <v>0</v>
      </c>
      <c r="B8" s="5">
        <f>IF('Forecast Input'!$H8 = "February",'Forecast Input'!$I8,0)</f>
        <v>14520</v>
      </c>
      <c r="C8" s="5">
        <f>IF('Forecast Input'!$H8 = "March",'Forecast Input'!$I8,0)</f>
        <v>0</v>
      </c>
      <c r="D8" s="5">
        <f>IF('Forecast Input'!$H8 = "April",'Forecast Input'!$I8,0)</f>
        <v>0</v>
      </c>
      <c r="E8" s="5">
        <f>IF('Forecast Input'!$H8 = "May",'Forecast Input'!$I8,0)</f>
        <v>0</v>
      </c>
      <c r="F8" s="5">
        <f>IF('Forecast Input'!$H8 = "June",'Forecast Input'!$I8,0)</f>
        <v>0</v>
      </c>
      <c r="G8" s="5">
        <f>IF('Forecast Input'!$H8 = "July",'Forecast Input'!$I8,0)</f>
        <v>0</v>
      </c>
      <c r="H8" s="5">
        <f>IF('Forecast Input'!$H8 = "August",'Forecast Input'!$I8,0)</f>
        <v>0</v>
      </c>
      <c r="I8" s="5">
        <f>IF('Forecast Input'!$H8 = "September",'Forecast Input'!$I8,0)</f>
        <v>0</v>
      </c>
      <c r="J8" s="5">
        <f>IF('Forecast Input'!$H8 = "October",'Forecast Input'!$I8,0)</f>
        <v>0</v>
      </c>
      <c r="K8" s="5">
        <f>IF('Forecast Input'!$H8 = "November",'Forecast Input'!$I8,0)</f>
        <v>0</v>
      </c>
      <c r="L8" s="5">
        <f>IF('Forecast Input'!$H8 = "December",'Forecast Input'!$I8,0)</f>
        <v>0</v>
      </c>
    </row>
    <row r="9" spans="1:12" x14ac:dyDescent="0.15">
      <c r="A9" s="5">
        <f>IF('Forecast Input'!$H9 = "January",'Forecast Input'!$I9,0)</f>
        <v>0</v>
      </c>
      <c r="B9" s="5">
        <f>IF('Forecast Input'!$H9 = "February",'Forecast Input'!$I9,0)</f>
        <v>0</v>
      </c>
      <c r="C9" s="5">
        <f>IF('Forecast Input'!$H9 = "March",'Forecast Input'!$I9,0)</f>
        <v>32500</v>
      </c>
      <c r="D9" s="5">
        <f>IF('Forecast Input'!$H9 = "April",'Forecast Input'!$I9,0)</f>
        <v>0</v>
      </c>
      <c r="E9" s="5">
        <f>IF('Forecast Input'!$H9 = "May",'Forecast Input'!$I9,0)</f>
        <v>0</v>
      </c>
      <c r="F9" s="5">
        <f>IF('Forecast Input'!$H9 = "June",'Forecast Input'!$I9,0)</f>
        <v>0</v>
      </c>
      <c r="G9" s="5">
        <f>IF('Forecast Input'!$H9 = "July",'Forecast Input'!$I9,0)</f>
        <v>0</v>
      </c>
      <c r="H9" s="5">
        <f>IF('Forecast Input'!$H9 = "August",'Forecast Input'!$I9,0)</f>
        <v>0</v>
      </c>
      <c r="I9" s="5">
        <f>IF('Forecast Input'!$H9 = "September",'Forecast Input'!$I9,0)</f>
        <v>0</v>
      </c>
      <c r="J9" s="5">
        <f>IF('Forecast Input'!$H9 = "October",'Forecast Input'!$I9,0)</f>
        <v>0</v>
      </c>
      <c r="K9" s="5">
        <f>IF('Forecast Input'!$H9 = "November",'Forecast Input'!$I9,0)</f>
        <v>0</v>
      </c>
      <c r="L9" s="5">
        <f>IF('Forecast Input'!$H9 = "December",'Forecast Input'!$I9,0)</f>
        <v>0</v>
      </c>
    </row>
    <row r="10" spans="1:12" x14ac:dyDescent="0.15">
      <c r="A10" s="5">
        <f>IF('Forecast Input'!$H10 = "January",'Forecast Input'!$I10,0)</f>
        <v>0</v>
      </c>
      <c r="B10" s="5">
        <f>IF('Forecast Input'!$H10 = "February",'Forecast Input'!$I10,0)</f>
        <v>0</v>
      </c>
      <c r="C10" s="5">
        <f>IF('Forecast Input'!$H10 = "March",'Forecast Input'!$I10,0)</f>
        <v>0</v>
      </c>
      <c r="D10" s="5">
        <f>IF('Forecast Input'!$H10 = "April",'Forecast Input'!$I10,0)</f>
        <v>44250</v>
      </c>
      <c r="E10" s="5">
        <f>IF('Forecast Input'!$H10 = "May",'Forecast Input'!$I10,0)</f>
        <v>0</v>
      </c>
      <c r="F10" s="5">
        <f>IF('Forecast Input'!$H10 = "June",'Forecast Input'!$I10,0)</f>
        <v>0</v>
      </c>
      <c r="G10" s="5">
        <f>IF('Forecast Input'!$H10 = "July",'Forecast Input'!$I10,0)</f>
        <v>0</v>
      </c>
      <c r="H10" s="5">
        <f>IF('Forecast Input'!$H10 = "August",'Forecast Input'!$I10,0)</f>
        <v>0</v>
      </c>
      <c r="I10" s="5">
        <f>IF('Forecast Input'!$H10 = "September",'Forecast Input'!$I10,0)</f>
        <v>0</v>
      </c>
      <c r="J10" s="5">
        <f>IF('Forecast Input'!$H10 = "October",'Forecast Input'!$I10,0)</f>
        <v>0</v>
      </c>
      <c r="K10" s="5">
        <f>IF('Forecast Input'!$H10 = "November",'Forecast Input'!$I10,0)</f>
        <v>0</v>
      </c>
      <c r="L10" s="5">
        <f>IF('Forecast Input'!$H10 = "December",'Forecast Input'!$I10,0)</f>
        <v>0</v>
      </c>
    </row>
    <row r="11" spans="1:12" x14ac:dyDescent="0.15">
      <c r="A11" s="5">
        <f>IF('Forecast Input'!$H11 = "January",'Forecast Input'!$I11,0)</f>
        <v>0</v>
      </c>
      <c r="B11" s="5">
        <f>IF('Forecast Input'!$H11 = "February",'Forecast Input'!$I11,0)</f>
        <v>0</v>
      </c>
      <c r="C11" s="5">
        <f>IF('Forecast Input'!$H11 = "March",'Forecast Input'!$I11,0)</f>
        <v>0</v>
      </c>
      <c r="D11" s="5">
        <f>IF('Forecast Input'!$H11 = "April",'Forecast Input'!$I11,0)</f>
        <v>0</v>
      </c>
      <c r="E11" s="5">
        <f>IF('Forecast Input'!$H11 = "May",'Forecast Input'!$I11,0)</f>
        <v>59200</v>
      </c>
      <c r="F11" s="5">
        <f>IF('Forecast Input'!$H11 = "June",'Forecast Input'!$I11,0)</f>
        <v>0</v>
      </c>
      <c r="G11" s="5">
        <f>IF('Forecast Input'!$H11 = "July",'Forecast Input'!$I11,0)</f>
        <v>0</v>
      </c>
      <c r="H11" s="5">
        <f>IF('Forecast Input'!$H11 = "August",'Forecast Input'!$I11,0)</f>
        <v>0</v>
      </c>
      <c r="I11" s="5">
        <f>IF('Forecast Input'!$H11 = "September",'Forecast Input'!$I11,0)</f>
        <v>0</v>
      </c>
      <c r="J11" s="5">
        <f>IF('Forecast Input'!$H11 = "October",'Forecast Input'!$I11,0)</f>
        <v>0</v>
      </c>
      <c r="K11" s="5">
        <f>IF('Forecast Input'!$H11 = "November",'Forecast Input'!$I11,0)</f>
        <v>0</v>
      </c>
      <c r="L11" s="5">
        <f>IF('Forecast Input'!$H11 = "December",'Forecast Input'!$I11,0)</f>
        <v>0</v>
      </c>
    </row>
    <row r="12" spans="1:12" x14ac:dyDescent="0.15">
      <c r="A12" s="5">
        <f>IF('Forecast Input'!$H12 = "January",'Forecast Input'!$I12,0)</f>
        <v>0</v>
      </c>
      <c r="B12" s="5">
        <f>IF('Forecast Input'!$H12 = "February",'Forecast Input'!$I12,0)</f>
        <v>0</v>
      </c>
      <c r="C12" s="5">
        <f>IF('Forecast Input'!$H12 = "March",'Forecast Input'!$I12,0)</f>
        <v>0</v>
      </c>
      <c r="D12" s="5">
        <f>IF('Forecast Input'!$H12 = "April",'Forecast Input'!$I12,0)</f>
        <v>0</v>
      </c>
      <c r="E12" s="5">
        <f>IF('Forecast Input'!$H12 = "May",'Forecast Input'!$I12,0)</f>
        <v>0</v>
      </c>
      <c r="F12" s="5">
        <f>IF('Forecast Input'!$H12 = "June",'Forecast Input'!$I12,0)</f>
        <v>87500</v>
      </c>
      <c r="G12" s="5">
        <f>IF('Forecast Input'!$H12 = "July",'Forecast Input'!$I12,0)</f>
        <v>0</v>
      </c>
      <c r="H12" s="5">
        <f>IF('Forecast Input'!$H12 = "August",'Forecast Input'!$I12,0)</f>
        <v>0</v>
      </c>
      <c r="I12" s="5">
        <f>IF('Forecast Input'!$H12 = "September",'Forecast Input'!$I12,0)</f>
        <v>0</v>
      </c>
      <c r="J12" s="5">
        <f>IF('Forecast Input'!$H12 = "October",'Forecast Input'!$I12,0)</f>
        <v>0</v>
      </c>
      <c r="K12" s="5">
        <f>IF('Forecast Input'!$H12 = "November",'Forecast Input'!$I12,0)</f>
        <v>0</v>
      </c>
      <c r="L12" s="5">
        <f>IF('Forecast Input'!$H12 = "December",'Forecast Input'!$I12,0)</f>
        <v>0</v>
      </c>
    </row>
    <row r="13" spans="1:12" x14ac:dyDescent="0.15">
      <c r="A13" s="5">
        <f>IF('Forecast Input'!$H13 = "January",'Forecast Input'!$I13,0)</f>
        <v>0</v>
      </c>
      <c r="B13" s="5">
        <f>IF('Forecast Input'!$H13 = "February",'Forecast Input'!$I13,0)</f>
        <v>0</v>
      </c>
      <c r="C13" s="5">
        <f>IF('Forecast Input'!$H13 = "March",'Forecast Input'!$I13,0)</f>
        <v>0</v>
      </c>
      <c r="D13" s="5">
        <f>IF('Forecast Input'!$H13 = "April",'Forecast Input'!$I13,0)</f>
        <v>0</v>
      </c>
      <c r="E13" s="5">
        <f>IF('Forecast Input'!$H13 = "May",'Forecast Input'!$I13,0)</f>
        <v>0</v>
      </c>
      <c r="F13" s="5">
        <f>IF('Forecast Input'!$H13 = "June",'Forecast Input'!$I13,0)</f>
        <v>0</v>
      </c>
      <c r="G13" s="5">
        <f>IF('Forecast Input'!$H13 = "July",'Forecast Input'!$I13,0)</f>
        <v>89400</v>
      </c>
      <c r="H13" s="5">
        <f>IF('Forecast Input'!$H13 = "August",'Forecast Input'!$I13,0)</f>
        <v>0</v>
      </c>
      <c r="I13" s="5">
        <f>IF('Forecast Input'!$H13 = "September",'Forecast Input'!$I13,0)</f>
        <v>0</v>
      </c>
      <c r="J13" s="5">
        <f>IF('Forecast Input'!$H13 = "October",'Forecast Input'!$I13,0)</f>
        <v>0</v>
      </c>
      <c r="K13" s="5">
        <f>IF('Forecast Input'!$H13 = "November",'Forecast Input'!$I13,0)</f>
        <v>0</v>
      </c>
      <c r="L13" s="5">
        <f>IF('Forecast Input'!$H13 = "December",'Forecast Input'!$I13,0)</f>
        <v>0</v>
      </c>
    </row>
    <row r="14" spans="1:12" x14ac:dyDescent="0.15">
      <c r="A14" s="5">
        <f>IF('Forecast Input'!$H14 = "January",'Forecast Input'!$I14,0)</f>
        <v>0</v>
      </c>
      <c r="B14" s="5">
        <f>IF('Forecast Input'!$H14 = "February",'Forecast Input'!$I14,0)</f>
        <v>0</v>
      </c>
      <c r="C14" s="5">
        <f>IF('Forecast Input'!$H14 = "March",'Forecast Input'!$I14,0)</f>
        <v>0</v>
      </c>
      <c r="D14" s="5">
        <f>IF('Forecast Input'!$H14 = "April",'Forecast Input'!$I14,0)</f>
        <v>0</v>
      </c>
      <c r="E14" s="5">
        <f>IF('Forecast Input'!$H14 = "May",'Forecast Input'!$I14,0)</f>
        <v>0</v>
      </c>
      <c r="F14" s="5">
        <f>IF('Forecast Input'!$H14 = "June",'Forecast Input'!$I14,0)</f>
        <v>0</v>
      </c>
      <c r="G14" s="5">
        <f>IF('Forecast Input'!$H14 = "July",'Forecast Input'!$I14,0)</f>
        <v>0</v>
      </c>
      <c r="H14" s="5">
        <f>IF('Forecast Input'!$H14 = "August",'Forecast Input'!$I14,0)</f>
        <v>99400</v>
      </c>
      <c r="I14" s="5">
        <f>IF('Forecast Input'!$H14 = "September",'Forecast Input'!$I14,0)</f>
        <v>0</v>
      </c>
      <c r="J14" s="5">
        <f>IF('Forecast Input'!$H14 = "October",'Forecast Input'!$I14,0)</f>
        <v>0</v>
      </c>
      <c r="K14" s="5">
        <f>IF('Forecast Input'!$H14 = "November",'Forecast Input'!$I14,0)</f>
        <v>0</v>
      </c>
      <c r="L14" s="5">
        <f>IF('Forecast Input'!$H14 = "December",'Forecast Input'!$I14,0)</f>
        <v>0</v>
      </c>
    </row>
    <row r="15" spans="1:12" x14ac:dyDescent="0.15">
      <c r="A15" s="5">
        <f>IF('Forecast Input'!$H15 = "January",'Forecast Input'!$I15,0)</f>
        <v>0</v>
      </c>
      <c r="B15" s="5">
        <f>IF('Forecast Input'!$H15 = "February",'Forecast Input'!$I15,0)</f>
        <v>0</v>
      </c>
      <c r="C15" s="5">
        <f>IF('Forecast Input'!$H15 = "March",'Forecast Input'!$I15,0)</f>
        <v>0</v>
      </c>
      <c r="D15" s="5">
        <f>IF('Forecast Input'!$H15 = "April",'Forecast Input'!$I15,0)</f>
        <v>0</v>
      </c>
      <c r="E15" s="5">
        <f>IF('Forecast Input'!$H15 = "May",'Forecast Input'!$I15,0)</f>
        <v>0</v>
      </c>
      <c r="F15" s="5">
        <f>IF('Forecast Input'!$H15 = "June",'Forecast Input'!$I15,0)</f>
        <v>0</v>
      </c>
      <c r="G15" s="5">
        <f>IF('Forecast Input'!$H15 = "July",'Forecast Input'!$I15,0)</f>
        <v>0</v>
      </c>
      <c r="H15" s="5">
        <f>IF('Forecast Input'!$H15 = "August",'Forecast Input'!$I15,0)</f>
        <v>0</v>
      </c>
      <c r="I15" s="5">
        <f>IF('Forecast Input'!$H15 = "September",'Forecast Input'!$I15,0)</f>
        <v>0</v>
      </c>
      <c r="J15" s="5">
        <f>IF('Forecast Input'!$H15 = "October",'Forecast Input'!$I15,0)</f>
        <v>155250</v>
      </c>
      <c r="K15" s="5">
        <f>IF('Forecast Input'!$H15 = "November",'Forecast Input'!$I15,0)</f>
        <v>0</v>
      </c>
      <c r="L15" s="5">
        <f>IF('Forecast Input'!$H15 = "December",'Forecast Input'!$I15,0)</f>
        <v>0</v>
      </c>
    </row>
    <row r="16" spans="1:12" x14ac:dyDescent="0.15">
      <c r="A16" s="5">
        <f>IF('Forecast Input'!$H16 = "January",'Forecast Input'!$I16,0)</f>
        <v>0</v>
      </c>
      <c r="B16" s="5">
        <f>IF('Forecast Input'!$H16 = "February",'Forecast Input'!$I16,0)</f>
        <v>0</v>
      </c>
      <c r="C16" s="5">
        <f>IF('Forecast Input'!$H16 = "March",'Forecast Input'!$I16,0)</f>
        <v>0</v>
      </c>
      <c r="D16" s="5">
        <f>IF('Forecast Input'!$H16 = "April",'Forecast Input'!$I16,0)</f>
        <v>0</v>
      </c>
      <c r="E16" s="5">
        <f>IF('Forecast Input'!$H16 = "May",'Forecast Input'!$I16,0)</f>
        <v>0</v>
      </c>
      <c r="F16" s="5">
        <f>IF('Forecast Input'!$H16 = "June",'Forecast Input'!$I16,0)</f>
        <v>0</v>
      </c>
      <c r="G16" s="5">
        <f>IF('Forecast Input'!$H16 = "July",'Forecast Input'!$I16,0)</f>
        <v>0</v>
      </c>
      <c r="H16" s="5">
        <f>IF('Forecast Input'!$H16 = "August",'Forecast Input'!$I16,0)</f>
        <v>0</v>
      </c>
      <c r="I16" s="5">
        <f>IF('Forecast Input'!$H16 = "September",'Forecast Input'!$I16,0)</f>
        <v>0</v>
      </c>
      <c r="J16" s="5">
        <f>IF('Forecast Input'!$H16 = "October",'Forecast Input'!$I16,0)</f>
        <v>0</v>
      </c>
      <c r="K16" s="5">
        <f>IF('Forecast Input'!$H16 = "November",'Forecast Input'!$I16,0)</f>
        <v>32700</v>
      </c>
      <c r="L16" s="5">
        <f>IF('Forecast Input'!$H16 = "December",'Forecast Input'!$I16,0)</f>
        <v>0</v>
      </c>
    </row>
    <row r="17" spans="1:12" x14ac:dyDescent="0.15">
      <c r="A17" s="5">
        <f>IF('Forecast Input'!$H17 = "January",'Forecast Input'!$I17,0)</f>
        <v>0</v>
      </c>
      <c r="B17" s="5">
        <f>IF('Forecast Input'!$H17 = "February",'Forecast Input'!$I17,0)</f>
        <v>0</v>
      </c>
      <c r="C17" s="5">
        <f>IF('Forecast Input'!$H17 = "March",'Forecast Input'!$I17,0)</f>
        <v>0</v>
      </c>
      <c r="D17" s="5">
        <f>IF('Forecast Input'!$H17 = "April",'Forecast Input'!$I17,0)</f>
        <v>0</v>
      </c>
      <c r="E17" s="5">
        <f>IF('Forecast Input'!$H17 = "May",'Forecast Input'!$I17,0)</f>
        <v>0</v>
      </c>
      <c r="F17" s="5">
        <f>IF('Forecast Input'!$H17 = "June",'Forecast Input'!$I17,0)</f>
        <v>0</v>
      </c>
      <c r="G17" s="5">
        <f>IF('Forecast Input'!$H17 = "July",'Forecast Input'!$I17,0)</f>
        <v>0</v>
      </c>
      <c r="H17" s="5">
        <f>IF('Forecast Input'!$H17 = "August",'Forecast Input'!$I17,0)</f>
        <v>0</v>
      </c>
      <c r="I17" s="5">
        <f>IF('Forecast Input'!$H17 = "September",'Forecast Input'!$I17,0)</f>
        <v>0</v>
      </c>
      <c r="J17" s="5">
        <f>IF('Forecast Input'!$H17 = "October",'Forecast Input'!$I17,0)</f>
        <v>0</v>
      </c>
      <c r="K17" s="5">
        <f>IF('Forecast Input'!$H17 = "November",'Forecast Input'!$I17,0)</f>
        <v>0</v>
      </c>
      <c r="L17" s="5">
        <f>IF('Forecast Input'!$H17 = "December",'Forecast Input'!$I17,0)</f>
        <v>155500</v>
      </c>
    </row>
    <row r="18" spans="1:12" x14ac:dyDescent="0.15">
      <c r="A18" s="5">
        <f>IF('Forecast Input'!$H18 = "January",'Forecast Input'!$I18,0)</f>
        <v>16600</v>
      </c>
      <c r="B18" s="5">
        <f>IF('Forecast Input'!$H18 = "February",'Forecast Input'!$I18,0)</f>
        <v>0</v>
      </c>
      <c r="C18" s="5">
        <f>IF('Forecast Input'!$H18 = "March",'Forecast Input'!$I18,0)</f>
        <v>0</v>
      </c>
      <c r="D18" s="5">
        <f>IF('Forecast Input'!$H18 = "April",'Forecast Input'!$I18,0)</f>
        <v>0</v>
      </c>
      <c r="E18" s="5">
        <f>IF('Forecast Input'!$H18 = "May",'Forecast Input'!$I18,0)</f>
        <v>0</v>
      </c>
      <c r="F18" s="5">
        <f>IF('Forecast Input'!$H18 = "June",'Forecast Input'!$I18,0)</f>
        <v>0</v>
      </c>
      <c r="G18" s="5">
        <f>IF('Forecast Input'!$H18 = "July",'Forecast Input'!$I18,0)</f>
        <v>0</v>
      </c>
      <c r="H18" s="5">
        <f>IF('Forecast Input'!$H18 = "August",'Forecast Input'!$I18,0)</f>
        <v>0</v>
      </c>
      <c r="I18" s="5">
        <f>IF('Forecast Input'!$H18 = "September",'Forecast Input'!$I18,0)</f>
        <v>0</v>
      </c>
      <c r="J18" s="5">
        <f>IF('Forecast Input'!$H18 = "October",'Forecast Input'!$I18,0)</f>
        <v>0</v>
      </c>
      <c r="K18" s="5">
        <f>IF('Forecast Input'!$H18 = "November",'Forecast Input'!$I18,0)</f>
        <v>0</v>
      </c>
      <c r="L18" s="5">
        <f>IF('Forecast Input'!$H18 = "December",'Forecast Input'!$I18,0)</f>
        <v>0</v>
      </c>
    </row>
    <row r="19" spans="1:12" x14ac:dyDescent="0.15">
      <c r="A19" s="5">
        <f>IF('Forecast Input'!$H19 = "January",'Forecast Input'!$I19,0)</f>
        <v>0</v>
      </c>
      <c r="B19" s="5">
        <f>IF('Forecast Input'!$H19 = "February",'Forecast Input'!$I19,0)</f>
        <v>0</v>
      </c>
      <c r="C19" s="5">
        <f>IF('Forecast Input'!$H19 = "March",'Forecast Input'!$I19,0)</f>
        <v>54000</v>
      </c>
      <c r="D19" s="5">
        <f>IF('Forecast Input'!$H19 = "April",'Forecast Input'!$I19,0)</f>
        <v>0</v>
      </c>
      <c r="E19" s="5">
        <f>IF('Forecast Input'!$H19 = "May",'Forecast Input'!$I19,0)</f>
        <v>0</v>
      </c>
      <c r="F19" s="5">
        <f>IF('Forecast Input'!$H19 = "June",'Forecast Input'!$I19,0)</f>
        <v>0</v>
      </c>
      <c r="G19" s="5">
        <f>IF('Forecast Input'!$H19 = "July",'Forecast Input'!$I19,0)</f>
        <v>0</v>
      </c>
      <c r="H19" s="5">
        <f>IF('Forecast Input'!$H19 = "August",'Forecast Input'!$I19,0)</f>
        <v>0</v>
      </c>
      <c r="I19" s="5">
        <f>IF('Forecast Input'!$H19 = "September",'Forecast Input'!$I19,0)</f>
        <v>0</v>
      </c>
      <c r="J19" s="5">
        <f>IF('Forecast Input'!$H19 = "October",'Forecast Input'!$I19,0)</f>
        <v>0</v>
      </c>
      <c r="K19" s="5">
        <f>IF('Forecast Input'!$H19 = "November",'Forecast Input'!$I19,0)</f>
        <v>0</v>
      </c>
      <c r="L19" s="5">
        <f>IF('Forecast Input'!$H19 = "December",'Forecast Input'!$I19,0)</f>
        <v>0</v>
      </c>
    </row>
    <row r="20" spans="1:12" x14ac:dyDescent="0.15">
      <c r="A20" s="5">
        <f>IF('Forecast Input'!$H20 = "January",'Forecast Input'!$I20,0)</f>
        <v>0</v>
      </c>
      <c r="B20" s="5">
        <f>IF('Forecast Input'!$H20 = "February",'Forecast Input'!$I20,0)</f>
        <v>0</v>
      </c>
      <c r="C20" s="5">
        <f>IF('Forecast Input'!$H20 = "March",'Forecast Input'!$I20,0)</f>
        <v>0</v>
      </c>
      <c r="D20" s="5">
        <f>IF('Forecast Input'!$H20 = "April",'Forecast Input'!$I20,0)</f>
        <v>0</v>
      </c>
      <c r="E20" s="5">
        <f>IF('Forecast Input'!$H20 = "May",'Forecast Input'!$I20,0)</f>
        <v>84000</v>
      </c>
      <c r="F20" s="5">
        <f>IF('Forecast Input'!$H20 = "June",'Forecast Input'!$I20,0)</f>
        <v>0</v>
      </c>
      <c r="G20" s="5">
        <f>IF('Forecast Input'!$H20 = "July",'Forecast Input'!$I20,0)</f>
        <v>0</v>
      </c>
      <c r="H20" s="5">
        <f>IF('Forecast Input'!$H20 = "August",'Forecast Input'!$I20,0)</f>
        <v>0</v>
      </c>
      <c r="I20" s="5">
        <f>IF('Forecast Input'!$H20 = "September",'Forecast Input'!$I20,0)</f>
        <v>0</v>
      </c>
      <c r="J20" s="5">
        <f>IF('Forecast Input'!$H20 = "October",'Forecast Input'!$I20,0)</f>
        <v>0</v>
      </c>
      <c r="K20" s="5">
        <f>IF('Forecast Input'!$H20 = "November",'Forecast Input'!$I20,0)</f>
        <v>0</v>
      </c>
      <c r="L20" s="5">
        <f>IF('Forecast Input'!$H20 = "December",'Forecast Input'!$I20,0)</f>
        <v>0</v>
      </c>
    </row>
    <row r="21" spans="1:12" x14ac:dyDescent="0.15">
      <c r="A21" s="5">
        <f>IF('Forecast Input'!$H21 = "January",'Forecast Input'!$I21,0)</f>
        <v>0</v>
      </c>
      <c r="B21" s="5">
        <f>IF('Forecast Input'!$H21 = "February",'Forecast Input'!$I21,0)</f>
        <v>0</v>
      </c>
      <c r="C21" s="5">
        <f>IF('Forecast Input'!$H21 = "March",'Forecast Input'!$I21,0)</f>
        <v>0</v>
      </c>
      <c r="D21" s="5">
        <f>IF('Forecast Input'!$H21 = "April",'Forecast Input'!$I21,0)</f>
        <v>0</v>
      </c>
      <c r="E21" s="5">
        <f>IF('Forecast Input'!$H21 = "May",'Forecast Input'!$I21,0)</f>
        <v>0</v>
      </c>
      <c r="F21" s="5">
        <f>IF('Forecast Input'!$H21 = "June",'Forecast Input'!$I21,0)</f>
        <v>46500</v>
      </c>
      <c r="G21" s="5">
        <f>IF('Forecast Input'!$H21 = "July",'Forecast Input'!$I21,0)</f>
        <v>0</v>
      </c>
      <c r="H21" s="5">
        <f>IF('Forecast Input'!$H21 = "August",'Forecast Input'!$I21,0)</f>
        <v>0</v>
      </c>
      <c r="I21" s="5">
        <f>IF('Forecast Input'!$H21 = "September",'Forecast Input'!$I21,0)</f>
        <v>0</v>
      </c>
      <c r="J21" s="5">
        <f>IF('Forecast Input'!$H21 = "October",'Forecast Input'!$I21,0)</f>
        <v>0</v>
      </c>
      <c r="K21" s="5">
        <f>IF('Forecast Input'!$H21 = "November",'Forecast Input'!$I21,0)</f>
        <v>0</v>
      </c>
      <c r="L21" s="5">
        <f>IF('Forecast Input'!$H21 = "December",'Forecast Input'!$I21,0)</f>
        <v>0</v>
      </c>
    </row>
    <row r="22" spans="1:12" x14ac:dyDescent="0.15">
      <c r="A22" s="5">
        <f>IF('Forecast Input'!$H22 = "January",'Forecast Input'!$I22,0)</f>
        <v>0</v>
      </c>
      <c r="B22" s="5">
        <f>IF('Forecast Input'!$H22 = "February",'Forecast Input'!$I22,0)</f>
        <v>0</v>
      </c>
      <c r="C22" s="5">
        <f>IF('Forecast Input'!$H22 = "March",'Forecast Input'!$I22,0)</f>
        <v>0</v>
      </c>
      <c r="D22" s="5">
        <f>IF('Forecast Input'!$H22 = "April",'Forecast Input'!$I22,0)</f>
        <v>0</v>
      </c>
      <c r="E22" s="5">
        <f>IF('Forecast Input'!$H22 = "May",'Forecast Input'!$I22,0)</f>
        <v>0</v>
      </c>
      <c r="F22" s="5">
        <f>IF('Forecast Input'!$H22 = "June",'Forecast Input'!$I22,0)</f>
        <v>0</v>
      </c>
      <c r="G22" s="5">
        <f>IF('Forecast Input'!$H22 = "July",'Forecast Input'!$I22,0)</f>
        <v>0</v>
      </c>
      <c r="H22" s="5">
        <f>IF('Forecast Input'!$H22 = "August",'Forecast Input'!$I22,0)</f>
        <v>0</v>
      </c>
      <c r="I22" s="5">
        <f>IF('Forecast Input'!$H22 = "September",'Forecast Input'!$I22,0)</f>
        <v>0</v>
      </c>
      <c r="J22" s="5">
        <f>IF('Forecast Input'!$H22 = "October",'Forecast Input'!$I22,0)</f>
        <v>86600</v>
      </c>
      <c r="K22" s="5">
        <f>IF('Forecast Input'!$H22 = "November",'Forecast Input'!$I22,0)</f>
        <v>0</v>
      </c>
      <c r="L22" s="5">
        <f>IF('Forecast Input'!$H22 = "December",'Forecast Input'!$I22,0)</f>
        <v>0</v>
      </c>
    </row>
    <row r="23" spans="1:12" x14ac:dyDescent="0.15">
      <c r="A23" s="5">
        <f>IF('Forecast Input'!$H23 = "January",'Forecast Input'!$I23,0)</f>
        <v>0</v>
      </c>
      <c r="B23" s="5">
        <f>IF('Forecast Input'!$H23 = "February",'Forecast Input'!$I23,0)</f>
        <v>0</v>
      </c>
      <c r="C23" s="5">
        <f>IF('Forecast Input'!$H23 = "March",'Forecast Input'!$I23,0)</f>
        <v>0</v>
      </c>
      <c r="D23" s="5">
        <f>IF('Forecast Input'!$H23 = "April",'Forecast Input'!$I23,0)</f>
        <v>0</v>
      </c>
      <c r="E23" s="5">
        <f>IF('Forecast Input'!$H23 = "May",'Forecast Input'!$I23,0)</f>
        <v>0</v>
      </c>
      <c r="F23" s="5">
        <f>IF('Forecast Input'!$H23 = "June",'Forecast Input'!$I23,0)</f>
        <v>0</v>
      </c>
      <c r="G23" s="5">
        <f>IF('Forecast Input'!$H23 = "July",'Forecast Input'!$I23,0)</f>
        <v>0</v>
      </c>
      <c r="H23" s="5">
        <f>IF('Forecast Input'!$H23 = "August",'Forecast Input'!$I23,0)</f>
        <v>0</v>
      </c>
      <c r="I23" s="5">
        <f>IF('Forecast Input'!$H23 = "September",'Forecast Input'!$I23,0)</f>
        <v>0</v>
      </c>
      <c r="J23" s="5">
        <f>IF('Forecast Input'!$H23 = "October",'Forecast Input'!$I23,0)</f>
        <v>0</v>
      </c>
      <c r="K23" s="5">
        <f>IF('Forecast Input'!$H23 = "November",'Forecast Input'!$I23,0)</f>
        <v>0</v>
      </c>
      <c r="L23" s="5">
        <f>IF('Forecast Input'!$H23 = "December",'Forecast Input'!$I23,0)</f>
        <v>87900</v>
      </c>
    </row>
    <row r="24" spans="1:12" x14ac:dyDescent="0.15">
      <c r="A24" s="5">
        <f>IF('Forecast Input'!$H24 = "January",'Forecast Input'!$I24,0)</f>
        <v>0</v>
      </c>
      <c r="B24" s="5">
        <f>IF('Forecast Input'!$H24 = "February",'Forecast Input'!$I24,0)</f>
        <v>0</v>
      </c>
      <c r="C24" s="5">
        <f>IF('Forecast Input'!$H24 = "March",'Forecast Input'!$I24,0)</f>
        <v>0</v>
      </c>
      <c r="D24" s="5">
        <f>IF('Forecast Input'!$H24 = "April",'Forecast Input'!$I24,0)</f>
        <v>0</v>
      </c>
      <c r="E24" s="5">
        <f>IF('Forecast Input'!$H24 = "May",'Forecast Input'!$I24,0)</f>
        <v>0</v>
      </c>
      <c r="F24" s="5">
        <f>IF('Forecast Input'!$H24 = "June",'Forecast Input'!$I24,0)</f>
        <v>0</v>
      </c>
      <c r="G24" s="5">
        <f>IF('Forecast Input'!$H24 = "July",'Forecast Input'!$I24,0)</f>
        <v>0</v>
      </c>
      <c r="H24" s="5">
        <f>IF('Forecast Input'!$H24 = "August",'Forecast Input'!$I24,0)</f>
        <v>0</v>
      </c>
      <c r="I24" s="5">
        <f>IF('Forecast Input'!$H24 = "September",'Forecast Input'!$I24,0)</f>
        <v>0</v>
      </c>
      <c r="J24" s="5">
        <f>IF('Forecast Input'!$H24 = "October",'Forecast Input'!$I24,0)</f>
        <v>0</v>
      </c>
      <c r="K24" s="5">
        <f>IF('Forecast Input'!$H24 = "November",'Forecast Input'!$I24,0)</f>
        <v>109725</v>
      </c>
      <c r="L24" s="5">
        <f>IF('Forecast Input'!$H24 = "December",'Forecast Input'!$I24,0)</f>
        <v>0</v>
      </c>
    </row>
    <row r="25" spans="1:12" x14ac:dyDescent="0.15">
      <c r="A25" s="5">
        <f>IF('Forecast Input'!$H25 = "January",'Forecast Input'!$I25,0)</f>
        <v>0</v>
      </c>
      <c r="B25" s="5">
        <f>IF('Forecast Input'!$H25 = "February",'Forecast Input'!$I25,0)</f>
        <v>145800</v>
      </c>
      <c r="C25" s="5">
        <f>IF('Forecast Input'!$H25 = "March",'Forecast Input'!$I25,0)</f>
        <v>0</v>
      </c>
      <c r="D25" s="5">
        <f>IF('Forecast Input'!$H25 = "April",'Forecast Input'!$I25,0)</f>
        <v>0</v>
      </c>
      <c r="E25" s="5">
        <f>IF('Forecast Input'!$H25 = "May",'Forecast Input'!$I25,0)</f>
        <v>0</v>
      </c>
      <c r="F25" s="5">
        <f>IF('Forecast Input'!$H25 = "June",'Forecast Input'!$I25,0)</f>
        <v>0</v>
      </c>
      <c r="G25" s="5">
        <f>IF('Forecast Input'!$H25 = "July",'Forecast Input'!$I25,0)</f>
        <v>0</v>
      </c>
      <c r="H25" s="5">
        <f>IF('Forecast Input'!$H25 = "August",'Forecast Input'!$I25,0)</f>
        <v>0</v>
      </c>
      <c r="I25" s="5">
        <f>IF('Forecast Input'!$H25 = "September",'Forecast Input'!$I25,0)</f>
        <v>0</v>
      </c>
      <c r="J25" s="5">
        <f>IF('Forecast Input'!$H25 = "October",'Forecast Input'!$I25,0)</f>
        <v>0</v>
      </c>
      <c r="K25" s="5">
        <f>IF('Forecast Input'!$H25 = "November",'Forecast Input'!$I25,0)</f>
        <v>0</v>
      </c>
      <c r="L25" s="5">
        <f>IF('Forecast Input'!$H25 = "December",'Forecast Input'!$I25,0)</f>
        <v>0</v>
      </c>
    </row>
    <row r="26" spans="1:12" x14ac:dyDescent="0.15">
      <c r="A26" s="5">
        <f>IF('Forecast Input'!$H26 = "January",'Forecast Input'!$I26,0)</f>
        <v>0</v>
      </c>
      <c r="B26" s="5">
        <f>IF('Forecast Input'!$H26 = "February",'Forecast Input'!$I26,0)</f>
        <v>0</v>
      </c>
      <c r="C26" s="5">
        <f>IF('Forecast Input'!$H26 = "March",'Forecast Input'!$I26,0)</f>
        <v>157000</v>
      </c>
      <c r="D26" s="5">
        <f>IF('Forecast Input'!$H26 = "April",'Forecast Input'!$I26,0)</f>
        <v>0</v>
      </c>
      <c r="E26" s="5">
        <f>IF('Forecast Input'!$H26 = "May",'Forecast Input'!$I26,0)</f>
        <v>0</v>
      </c>
      <c r="F26" s="5">
        <f>IF('Forecast Input'!$H26 = "June",'Forecast Input'!$I26,0)</f>
        <v>0</v>
      </c>
      <c r="G26" s="5">
        <f>IF('Forecast Input'!$H26 = "July",'Forecast Input'!$I26,0)</f>
        <v>0</v>
      </c>
      <c r="H26" s="5">
        <f>IF('Forecast Input'!$H26 = "August",'Forecast Input'!$I26,0)</f>
        <v>0</v>
      </c>
      <c r="I26" s="5">
        <f>IF('Forecast Input'!$H26 = "September",'Forecast Input'!$I26,0)</f>
        <v>0</v>
      </c>
      <c r="J26" s="5">
        <f>IF('Forecast Input'!$H26 = "October",'Forecast Input'!$I26,0)</f>
        <v>0</v>
      </c>
      <c r="K26" s="5">
        <f>IF('Forecast Input'!$H26 = "November",'Forecast Input'!$I26,0)</f>
        <v>0</v>
      </c>
      <c r="L26" s="5">
        <f>IF('Forecast Input'!$H26 = "December",'Forecast Input'!$I26,0)</f>
        <v>0</v>
      </c>
    </row>
    <row r="27" spans="1:12" x14ac:dyDescent="0.15">
      <c r="A27" s="5">
        <f>IF('Forecast Input'!$H27 = "January",'Forecast Input'!$I27,0)</f>
        <v>0</v>
      </c>
      <c r="B27" s="5">
        <f>IF('Forecast Input'!$H27 = "February",'Forecast Input'!$I27,0)</f>
        <v>0</v>
      </c>
      <c r="C27" s="5">
        <f>IF('Forecast Input'!$H27 = "March",'Forecast Input'!$I27,0)</f>
        <v>0</v>
      </c>
      <c r="D27" s="5">
        <f>IF('Forecast Input'!$H27 = "April",'Forecast Input'!$I27,0)</f>
        <v>69200</v>
      </c>
      <c r="E27" s="5">
        <f>IF('Forecast Input'!$H27 = "May",'Forecast Input'!$I27,0)</f>
        <v>0</v>
      </c>
      <c r="F27" s="5">
        <f>IF('Forecast Input'!$H27 = "June",'Forecast Input'!$I27,0)</f>
        <v>0</v>
      </c>
      <c r="G27" s="5">
        <f>IF('Forecast Input'!$H27 = "July",'Forecast Input'!$I27,0)</f>
        <v>0</v>
      </c>
      <c r="H27" s="5">
        <f>IF('Forecast Input'!$H27 = "August",'Forecast Input'!$I27,0)</f>
        <v>0</v>
      </c>
      <c r="I27" s="5">
        <f>IF('Forecast Input'!$H27 = "September",'Forecast Input'!$I27,0)</f>
        <v>0</v>
      </c>
      <c r="J27" s="5">
        <f>IF('Forecast Input'!$H27 = "October",'Forecast Input'!$I27,0)</f>
        <v>0</v>
      </c>
      <c r="K27" s="5">
        <f>IF('Forecast Input'!$H27 = "November",'Forecast Input'!$I27,0)</f>
        <v>0</v>
      </c>
      <c r="L27" s="5">
        <f>IF('Forecast Input'!$H27 = "December",'Forecast Input'!$I27,0)</f>
        <v>0</v>
      </c>
    </row>
    <row r="28" spans="1:12" x14ac:dyDescent="0.15">
      <c r="A28" s="5">
        <f>IF('Forecast Input'!$H28 = "January",'Forecast Input'!$I28,0)</f>
        <v>0</v>
      </c>
      <c r="B28" s="5">
        <f>IF('Forecast Input'!$H28 = "February",'Forecast Input'!$I28,0)</f>
        <v>0</v>
      </c>
      <c r="C28" s="5">
        <f>IF('Forecast Input'!$H28 = "March",'Forecast Input'!$I28,0)</f>
        <v>0</v>
      </c>
      <c r="D28" s="5">
        <f>IF('Forecast Input'!$H28 = "April",'Forecast Input'!$I28,0)</f>
        <v>0</v>
      </c>
      <c r="E28" s="5">
        <f>IF('Forecast Input'!$H28 = "May",'Forecast Input'!$I28,0)</f>
        <v>0</v>
      </c>
      <c r="F28" s="5">
        <f>IF('Forecast Input'!$H28 = "June",'Forecast Input'!$I28,0)</f>
        <v>0</v>
      </c>
      <c r="G28" s="5">
        <f>IF('Forecast Input'!$H28 = "July",'Forecast Input'!$I28,0)</f>
        <v>0</v>
      </c>
      <c r="H28" s="5">
        <f>IF('Forecast Input'!$H28 = "August",'Forecast Input'!$I28,0)</f>
        <v>85500</v>
      </c>
      <c r="I28" s="5">
        <f>IF('Forecast Input'!$H28 = "September",'Forecast Input'!$I28,0)</f>
        <v>0</v>
      </c>
      <c r="J28" s="5">
        <f>IF('Forecast Input'!$H28 = "October",'Forecast Input'!$I28,0)</f>
        <v>0</v>
      </c>
      <c r="K28" s="5">
        <f>IF('Forecast Input'!$H28 = "November",'Forecast Input'!$I28,0)</f>
        <v>0</v>
      </c>
      <c r="L28" s="5">
        <f>IF('Forecast Input'!$H28 = "December",'Forecast Input'!$I28,0)</f>
        <v>0</v>
      </c>
    </row>
    <row r="29" spans="1:12" ht="14" thickBot="1" x14ac:dyDescent="0.2">
      <c r="A29" s="5">
        <f>IF('Forecast Input'!$H29 = "January",'Forecast Input'!$I29,0)</f>
        <v>0</v>
      </c>
      <c r="B29" s="5">
        <f>IF('Forecast Input'!$H29 = "February",'Forecast Input'!$I29,0)</f>
        <v>0</v>
      </c>
      <c r="C29" s="5">
        <f>IF('Forecast Input'!$H29 = "March",'Forecast Input'!$I29,0)</f>
        <v>0</v>
      </c>
      <c r="D29" s="5">
        <f>IF('Forecast Input'!$H29 = "April",'Forecast Input'!$I29,0)</f>
        <v>0</v>
      </c>
      <c r="E29" s="5">
        <f>IF('Forecast Input'!$H29 = "May",'Forecast Input'!$I29,0)</f>
        <v>0</v>
      </c>
      <c r="F29" s="5">
        <f>IF('Forecast Input'!$H29 = "June",'Forecast Input'!$I29,0)</f>
        <v>0</v>
      </c>
      <c r="G29" s="5">
        <f>IF('Forecast Input'!$H29 = "July",'Forecast Input'!$I29,0)</f>
        <v>0</v>
      </c>
      <c r="H29" s="5">
        <f>IF('Forecast Input'!$H29 = "August",'Forecast Input'!$I29,0)</f>
        <v>0</v>
      </c>
      <c r="I29" s="5">
        <f>IF('Forecast Input'!$H29 = "September",'Forecast Input'!$I29,0)</f>
        <v>100800</v>
      </c>
      <c r="J29" s="5">
        <f>IF('Forecast Input'!$H29 = "October",'Forecast Input'!$I29,0)</f>
        <v>0</v>
      </c>
      <c r="K29" s="5">
        <f>IF('Forecast Input'!$H29 = "November",'Forecast Input'!$I29,0)</f>
        <v>0</v>
      </c>
      <c r="L29" s="5">
        <f>IF('Forecast Input'!$H29 = "December",'Forecast Input'!$I29,0)</f>
        <v>0</v>
      </c>
    </row>
    <row r="30" spans="1:12" ht="14" thickBot="1" x14ac:dyDescent="0.2">
      <c r="A30" s="6">
        <f t="shared" ref="A30:L30" si="0">SUM(A7:A29)</f>
        <v>151600</v>
      </c>
      <c r="B30" s="6">
        <f t="shared" si="0"/>
        <v>160320</v>
      </c>
      <c r="C30" s="6">
        <f t="shared" si="0"/>
        <v>243500</v>
      </c>
      <c r="D30" s="7">
        <f t="shared" si="0"/>
        <v>113450</v>
      </c>
      <c r="E30" s="7">
        <f t="shared" si="0"/>
        <v>143200</v>
      </c>
      <c r="F30" s="7">
        <f t="shared" si="0"/>
        <v>134000</v>
      </c>
      <c r="G30" s="7">
        <f t="shared" si="0"/>
        <v>89400</v>
      </c>
      <c r="H30" s="7">
        <f t="shared" si="0"/>
        <v>184900</v>
      </c>
      <c r="I30" s="7">
        <f t="shared" si="0"/>
        <v>100800</v>
      </c>
      <c r="J30" s="7">
        <f t="shared" si="0"/>
        <v>241850</v>
      </c>
      <c r="K30" s="7">
        <f t="shared" si="0"/>
        <v>142425</v>
      </c>
      <c r="L30" s="7">
        <f t="shared" si="0"/>
        <v>243400</v>
      </c>
    </row>
    <row r="31" spans="1:12" ht="14" thickBot="1" x14ac:dyDescent="0.2">
      <c r="A31" s="8">
        <f>A30</f>
        <v>151600</v>
      </c>
      <c r="B31" s="9">
        <f>A31+B30</f>
        <v>311920</v>
      </c>
      <c r="C31" s="9">
        <f t="shared" ref="C31:L31" si="1">B31+C30</f>
        <v>555420</v>
      </c>
      <c r="D31" s="9">
        <f t="shared" si="1"/>
        <v>668870</v>
      </c>
      <c r="E31" s="9">
        <f t="shared" si="1"/>
        <v>812070</v>
      </c>
      <c r="F31" s="9">
        <f t="shared" si="1"/>
        <v>946070</v>
      </c>
      <c r="G31" s="9">
        <f t="shared" si="1"/>
        <v>1035470</v>
      </c>
      <c r="H31" s="9">
        <f t="shared" si="1"/>
        <v>1220370</v>
      </c>
      <c r="I31" s="9">
        <f t="shared" si="1"/>
        <v>1321170</v>
      </c>
      <c r="J31" s="9">
        <f t="shared" si="1"/>
        <v>1563020</v>
      </c>
      <c r="K31" s="9">
        <f t="shared" si="1"/>
        <v>1705445</v>
      </c>
      <c r="L31" s="10">
        <f t="shared" si="1"/>
        <v>1948845</v>
      </c>
    </row>
  </sheetData>
  <phoneticPr fontId="2" type="noConversion"/>
  <pageMargins left="0.75" right="0.75" top="1" bottom="1" header="0.5" footer="0.5"/>
  <pageSetup scale="88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3"/>
  <sheetViews>
    <sheetView workbookViewId="0"/>
  </sheetViews>
  <sheetFormatPr baseColWidth="10" defaultRowHeight="13" x14ac:dyDescent="0.15"/>
  <cols>
    <col min="1" max="256" width="8.83203125" customWidth="1"/>
  </cols>
  <sheetData>
    <row r="1" spans="1:1" ht="16" x14ac:dyDescent="0.2">
      <c r="A1" s="50" t="s">
        <v>99</v>
      </c>
    </row>
    <row r="2" spans="1:1" ht="16" x14ac:dyDescent="0.2">
      <c r="A2" s="50" t="s">
        <v>0</v>
      </c>
    </row>
    <row r="3" spans="1:1" x14ac:dyDescent="0.15">
      <c r="A3" s="51" t="s">
        <v>1</v>
      </c>
    </row>
  </sheetData>
  <phoneticPr fontId="2" type="noConversion"/>
  <pageMargins left="0.75" right="0.75" top="1" bottom="1" header="0.5" footer="0.5"/>
  <pageSetup scale="7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 Input</vt:lpstr>
      <vt:lpstr>Forecast Totals</vt:lpstr>
      <vt:lpstr>Forecast Graph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2004-06-15T19:29:33Z</cp:lastPrinted>
  <dcterms:created xsi:type="dcterms:W3CDTF">2004-04-21T00:27:30Z</dcterms:created>
  <dcterms:modified xsi:type="dcterms:W3CDTF">2020-04-18T00:30:39Z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TC011347891033</vt:lpwstr>
  </property>
</Properties>
</file>