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Calendar" sheetId="2" r:id="rId4"/>
  </sheets>
  <definedNames/>
  <calcPr/>
</workbook>
</file>

<file path=xl/sharedStrings.xml><?xml version="1.0" encoding="utf-8"?>
<sst xmlns="http://schemas.openxmlformats.org/spreadsheetml/2006/main" count="35" uniqueCount="33">
  <si>
    <t>OVULATION DATA</t>
  </si>
  <si>
    <t>Beginning of last menstrual cycle</t>
  </si>
  <si>
    <t>Menstrual cycle period</t>
  </si>
  <si>
    <t>SUNDAY</t>
  </si>
  <si>
    <t>days</t>
  </si>
  <si>
    <t>Luteal phase period</t>
  </si>
  <si>
    <t>Display Month</t>
  </si>
  <si>
    <t>May</t>
  </si>
  <si>
    <t>MONDAY</t>
  </si>
  <si>
    <t>TUESDAY</t>
  </si>
  <si>
    <t>January</t>
  </si>
  <si>
    <t>WEDNESDAY</t>
  </si>
  <si>
    <t>Display Year</t>
  </si>
  <si>
    <t>THURSDAY</t>
  </si>
  <si>
    <t>FRIDAY</t>
  </si>
  <si>
    <t>SATURDAY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</si>
  <si>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</si>
  <si>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</si>
  <si>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</si>
  <si>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</si>
  <si>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</si>
  <si>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</si>
  <si>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</si>
  <si>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</si>
  <si>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</si>
  <si>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</si>
  <si>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SU</t>
  </si>
  <si>
    <t>MO</t>
  </si>
  <si>
    <t>TU</t>
  </si>
  <si>
    <t>WE</t>
  </si>
  <si>
    <t>TH</t>
  </si>
  <si>
    <t>FR</t>
  </si>
  <si>
    <t>SA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</si>
</sst>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m/d"/>
  </numFmts>
  <fonts count="14">
    <font>
      <sz val="10.0"/>
      <color rgb="FF000000"/>
      <name val="Arial"/>
    </font>
    <font>
      <sz val="10.0"/>
      <name val="Verdana"/>
    </font>
    <font>
      <sz val="10.0"/>
      <color rgb="FFFFFFFF"/>
      <name val="Verdana"/>
    </font>
    <font>
      <b/>
      <sz val="18.0"/>
      <color rgb="FFFFFFFF"/>
      <name val="Verdana"/>
    </font>
    <font>
      <b/>
      <sz val="10.0"/>
      <color rgb="FFFFFFFF"/>
      <name val="Verdana"/>
    </font>
    <font/>
    <font>
      <b/>
      <sz val="16.0"/>
      <color rgb="FFFFFFFF"/>
      <name val="Verdana"/>
    </font>
    <font>
      <sz val="16.0"/>
      <name val="Verdana"/>
    </font>
    <font>
      <b/>
      <sz val="14.0"/>
      <color rgb="FFFFFFFF"/>
      <name val="Verdana"/>
    </font>
    <font>
      <sz val="16.0"/>
      <color rgb="FF008080"/>
      <name val="Verdana"/>
    </font>
    <font>
      <b/>
      <sz val="14.0"/>
      <color rgb="FF000000"/>
      <name val="Verdana"/>
    </font>
    <font>
      <sz val="14.0"/>
      <name val="Verdana"/>
    </font>
    <font>
      <sz val="14.0"/>
      <color rgb="FF99CCFF"/>
      <name val="Verdana"/>
    </font>
    <font>
      <sz val="14.0"/>
      <color rgb="FF0000FF"/>
      <name val="Verdana"/>
    </font>
  </fonts>
  <fills count="8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  <fill>
      <patternFill patternType="solid">
        <fgColor rgb="FF3D85C6"/>
        <bgColor rgb="FF3D85C6"/>
      </patternFill>
    </fill>
    <fill>
      <patternFill patternType="solid">
        <fgColor rgb="FFF4CCCC"/>
        <bgColor rgb="FFF4CCCC"/>
      </patternFill>
    </fill>
    <fill>
      <patternFill patternType="solid">
        <fgColor rgb="FF3366FF"/>
        <bgColor rgb="FF3366FF"/>
      </patternFill>
    </fill>
    <fill>
      <patternFill patternType="solid">
        <fgColor rgb="FF99CCFF"/>
        <bgColor rgb="FF99CCFF"/>
      </patternFill>
    </fill>
    <fill>
      <patternFill patternType="solid">
        <fgColor rgb="FF0000FF"/>
        <bgColor rgb="FF0000FF"/>
      </patternFill>
    </fill>
  </fills>
  <borders count="42">
    <border/>
    <border>
      <left/>
      <right/>
      <top/>
      <bottom/>
    </border>
    <border>
      <left style="thin">
        <color rgb="FF0000FF"/>
      </left>
      <top style="thin">
        <color rgb="FF0000FF"/>
      </top>
      <bottom/>
    </border>
    <border>
      <left/>
      <top/>
    </border>
    <border>
      <top style="thin">
        <color rgb="FF0000FF"/>
      </top>
      <bottom/>
    </border>
    <border>
      <top/>
    </border>
    <border>
      <right style="thin">
        <color rgb="FF0000FF"/>
      </right>
      <top style="thin">
        <color rgb="FF0000FF"/>
      </top>
      <bottom/>
    </border>
    <border>
      <right/>
      <top/>
    </border>
    <border>
      <left/>
      <bottom/>
    </border>
    <border>
      <left style="thin">
        <color rgb="FF0000FF"/>
      </left>
    </border>
    <border>
      <bottom/>
    </border>
    <border>
      <right style="thin">
        <color rgb="FF0000FF"/>
      </right>
    </border>
    <border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3366FF"/>
      </left>
      <top style="hair">
        <color rgb="FF3366FF"/>
      </top>
      <bottom/>
    </border>
    <border>
      <right/>
      <top style="hair">
        <color rgb="FF3366FF"/>
      </top>
      <bottom/>
    </border>
    <border>
      <left/>
      <top style="hair">
        <color rgb="FF3366FF"/>
      </top>
      <bottom/>
    </border>
    <border>
      <right style="hair">
        <color rgb="FF3366FF"/>
      </right>
      <top style="hair">
        <color rgb="FF3366FF"/>
      </top>
      <bottom/>
    </border>
    <border>
      <left style="thin">
        <color rgb="FF0000FF"/>
      </left>
      <top/>
      <bottom style="thin">
        <color rgb="FF0000FF"/>
      </bottom>
    </border>
    <border>
      <left style="hair">
        <color rgb="FF3366FF"/>
      </left>
      <top style="hair">
        <color rgb="FF3366FF"/>
      </top>
    </border>
    <border>
      <top/>
      <bottom style="thin">
        <color rgb="FF0000FF"/>
      </bottom>
    </border>
    <border>
      <right style="hair">
        <color rgb="FF3366FF"/>
      </right>
      <top style="hair">
        <color rgb="FF3366FF"/>
      </top>
    </border>
    <border>
      <right style="thin">
        <color rgb="FF0000FF"/>
      </right>
      <top/>
      <bottom style="thin">
        <color rgb="FF0000FF"/>
      </bottom>
    </border>
    <border>
      <left style="hair">
        <color rgb="FF3366FF"/>
      </left>
      <bottom style="hair">
        <color rgb="FF3366FF"/>
      </bottom>
    </border>
    <border>
      <right style="hair">
        <color rgb="FF3366FF"/>
      </right>
      <bottom style="hair">
        <color rgb="FF3366FF"/>
      </bottom>
    </border>
    <border>
      <left/>
      <right/>
      <top/>
    </border>
    <border>
      <left/>
      <right/>
    </border>
    <border>
      <left style="hair">
        <color rgb="FF3366FF"/>
      </left>
      <right/>
      <top style="hair">
        <color rgb="FF3366FF"/>
      </top>
      <bottom/>
    </border>
    <border>
      <left/>
      <right style="hair">
        <color rgb="FF3366FF"/>
      </right>
      <top style="hair">
        <color rgb="FF3366FF"/>
      </top>
      <bottom/>
    </border>
    <border>
      <left style="hair">
        <color rgb="FF3366FF"/>
      </left>
      <right/>
      <top/>
      <bottom style="hair">
        <color rgb="FF3366FF"/>
      </bottom>
    </border>
    <border>
      <left/>
      <right style="hair">
        <color rgb="FF3366FF"/>
      </right>
      <top/>
      <bottom style="hair">
        <color rgb="FF3366FF"/>
      </bottom>
    </border>
    <border>
      <left/>
      <top/>
      <bottom style="hair">
        <color rgb="FF99CCFF"/>
      </bottom>
    </border>
    <border>
      <top/>
      <bottom style="hair">
        <color rgb="FF99CCFF"/>
      </bottom>
    </border>
    <border>
      <right style="hair">
        <color rgb="FF0000FF"/>
      </right>
      <top/>
      <bottom style="hair">
        <color rgb="FF99CCFF"/>
      </bottom>
    </border>
    <border>
      <left style="hair">
        <color rgb="FF0000FF"/>
      </left>
      <top style="hair">
        <color rgb="FF0000FF"/>
      </top>
      <bottom style="hair">
        <color rgb="FF0000FF"/>
      </bottom>
    </border>
    <border>
      <top style="hair">
        <color rgb="FF0000FF"/>
      </top>
      <bottom style="hair">
        <color rgb="FF0000FF"/>
      </bottom>
    </border>
    <border>
      <right style="hair">
        <color rgb="FF0000FF"/>
      </right>
      <top style="hair">
        <color rgb="FF0000FF"/>
      </top>
      <bottom style="hair">
        <color rgb="FF0000FF"/>
      </bottom>
    </border>
    <border>
      <left style="hair">
        <color rgb="FF99CCFF"/>
      </left>
      <right style="hair">
        <color rgb="FF99CCFF"/>
      </right>
      <top style="hair">
        <color rgb="FF99CCFF"/>
      </top>
      <bottom style="hair">
        <color rgb="FF99CCFF"/>
      </bottom>
    </border>
    <border>
      <left style="hair">
        <color rgb="FF99CCFF"/>
      </left>
      <right/>
      <top style="hair">
        <color rgb="FF99CCFF"/>
      </top>
      <bottom style="hair">
        <color rgb="FF99CCFF"/>
      </bottom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</border>
    <border>
      <left style="hair">
        <color rgb="FF99CCFF"/>
      </left>
      <top style="hair">
        <color rgb="FF99CCFF"/>
      </top>
      <bottom style="hair">
        <color rgb="FF99CCFF"/>
      </bottom>
    </border>
    <border>
      <left/>
      <right/>
      <bottom/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1" numFmtId="0" xfId="0" applyAlignment="1" applyFont="1">
      <alignment horizontal="left" shrinkToFit="0" vertical="center" wrapText="0"/>
    </xf>
    <xf borderId="0" fillId="0" fontId="2" numFmtId="0" xfId="0" applyAlignment="1" applyFont="1">
      <alignment shrinkToFit="0" vertical="bottom" wrapText="0"/>
    </xf>
    <xf borderId="0" fillId="0" fontId="2" numFmtId="164" xfId="0" applyAlignment="1" applyFont="1" applyNumberFormat="1">
      <alignment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1" fillId="2" fontId="3" numFmtId="0" xfId="0" applyAlignment="1" applyBorder="1" applyFont="1">
      <alignment shrinkToFit="0" vertical="center" wrapText="0"/>
    </xf>
    <xf borderId="0" fillId="0" fontId="1" numFmtId="0" xfId="0" applyAlignment="1" applyFont="1">
      <alignment shrinkToFit="0" vertical="center" wrapText="0"/>
    </xf>
    <xf borderId="2" fillId="2" fontId="4" numFmtId="0" xfId="0" applyAlignment="1" applyBorder="1" applyFont="1">
      <alignment horizontal="center" shrinkToFit="0" vertical="center" wrapText="0"/>
    </xf>
    <xf borderId="3" fillId="2" fontId="3" numFmtId="0" xfId="0" applyAlignment="1" applyBorder="1" applyFont="1">
      <alignment horizontal="center" shrinkToFit="0" vertical="center" wrapText="0"/>
    </xf>
    <xf borderId="4" fillId="0" fontId="5" numFmtId="0" xfId="0" applyBorder="1" applyFont="1"/>
    <xf borderId="5" fillId="0" fontId="5" numFmtId="0" xfId="0" applyBorder="1" applyFont="1"/>
    <xf borderId="6" fillId="0" fontId="5" numFmtId="0" xfId="0" applyBorder="1" applyFont="1"/>
    <xf borderId="0" fillId="0" fontId="2" numFmtId="0" xfId="0" applyAlignment="1" applyFont="1">
      <alignment shrinkToFit="0" vertical="center" wrapText="0"/>
    </xf>
    <xf borderId="7" fillId="0" fontId="5" numFmtId="0" xfId="0" applyBorder="1" applyFont="1"/>
    <xf borderId="0" fillId="0" fontId="2" numFmtId="164" xfId="0" applyAlignment="1" applyFont="1" applyNumberFormat="1">
      <alignment shrinkToFit="0" vertical="center" wrapText="0"/>
    </xf>
    <xf borderId="8" fillId="0" fontId="5" numFmtId="0" xfId="0" applyBorder="1" applyFont="1"/>
    <xf borderId="9" fillId="0" fontId="1" numFmtId="0" xfId="0" applyAlignment="1" applyBorder="1" applyFont="1">
      <alignment shrinkToFit="0" vertical="center" wrapText="0"/>
    </xf>
    <xf borderId="10" fillId="0" fontId="5" numFmtId="0" xfId="0" applyBorder="1" applyFont="1"/>
    <xf borderId="11" fillId="0" fontId="1" numFmtId="0" xfId="0" applyAlignment="1" applyBorder="1" applyFont="1">
      <alignment horizontal="left" shrinkToFit="0" vertical="center" wrapText="0"/>
    </xf>
    <xf borderId="12" fillId="0" fontId="5" numFmtId="0" xfId="0" applyBorder="1" applyFont="1"/>
    <xf borderId="9" fillId="0" fontId="1" numFmtId="0" xfId="0" applyAlignment="1" applyBorder="1" applyFont="1">
      <alignment horizontal="left" shrinkToFit="0" vertical="center" wrapText="0"/>
    </xf>
    <xf borderId="13" fillId="0" fontId="1" numFmtId="14" xfId="0" applyAlignment="1" applyBorder="1" applyFont="1" applyNumberFormat="1">
      <alignment horizontal="center" readingOrder="0" shrinkToFit="0" vertical="center" wrapText="0"/>
    </xf>
    <xf borderId="1" fillId="3" fontId="1" numFmtId="0" xfId="0" applyAlignment="1" applyBorder="1" applyFill="1" applyFont="1">
      <alignment shrinkToFit="0" vertical="center" wrapText="0"/>
    </xf>
    <xf borderId="11" fillId="0" fontId="1" numFmtId="0" xfId="0" applyAlignment="1" applyBorder="1" applyFont="1">
      <alignment shrinkToFit="0" vertical="center" wrapText="0"/>
    </xf>
    <xf borderId="13" fillId="0" fontId="1" numFmtId="0" xfId="0" applyAlignment="1" applyBorder="1" applyFont="1">
      <alignment horizontal="center" shrinkToFit="0" vertical="center" wrapText="0"/>
    </xf>
    <xf borderId="14" fillId="2" fontId="6" numFmtId="0" xfId="0" applyAlignment="1" applyBorder="1" applyFont="1">
      <alignment horizontal="center" shrinkToFit="0" vertical="center" wrapText="0"/>
    </xf>
    <xf borderId="15" fillId="0" fontId="5" numFmtId="0" xfId="0" applyBorder="1" applyFont="1"/>
    <xf borderId="16" fillId="2" fontId="6" numFmtId="0" xfId="0" applyAlignment="1" applyBorder="1" applyFont="1">
      <alignment horizontal="center" shrinkToFit="0" vertical="center" wrapText="0"/>
    </xf>
    <xf borderId="13" fillId="0" fontId="1" numFmtId="0" xfId="0" applyAlignment="1" applyBorder="1" applyFont="1">
      <alignment horizontal="center" readingOrder="0" shrinkToFit="0" vertical="center" wrapText="0"/>
    </xf>
    <xf borderId="17" fillId="0" fontId="5" numFmtId="0" xfId="0" applyBorder="1" applyFont="1"/>
    <xf borderId="18" fillId="4" fontId="4" numFmtId="0" xfId="0" applyAlignment="1" applyBorder="1" applyFill="1" applyFont="1">
      <alignment horizontal="center" shrinkToFit="0" vertical="center" wrapText="1"/>
    </xf>
    <xf borderId="19" fillId="0" fontId="7" numFmtId="0" xfId="0" applyAlignment="1" applyBorder="1" applyFont="1">
      <alignment horizontal="center" shrinkToFit="0" vertical="center" wrapText="0"/>
    </xf>
    <xf borderId="20" fillId="0" fontId="5" numFmtId="0" xfId="0" applyBorder="1" applyFont="1"/>
    <xf borderId="21" fillId="0" fontId="5" numFmtId="0" xfId="0" applyBorder="1" applyFont="1"/>
    <xf borderId="22" fillId="0" fontId="5" numFmtId="0" xfId="0" applyBorder="1" applyFont="1"/>
    <xf borderId="0" fillId="0" fontId="4" numFmtId="0" xfId="0" applyAlignment="1" applyFont="1">
      <alignment horizontal="left" shrinkToFit="0" vertical="center" wrapText="0"/>
    </xf>
    <xf borderId="0" fillId="0" fontId="4" numFmtId="0" xfId="0" applyAlignment="1" applyFont="1">
      <alignment shrinkToFit="0" vertical="center" wrapText="1"/>
    </xf>
    <xf borderId="19" fillId="4" fontId="7" numFmtId="0" xfId="0" applyAlignment="1" applyBorder="1" applyFont="1">
      <alignment horizontal="center" shrinkToFit="0" vertical="center" wrapText="0"/>
    </xf>
    <xf borderId="0" fillId="0" fontId="1" numFmtId="14" xfId="0" applyAlignment="1" applyFont="1" applyNumberFormat="1">
      <alignment shrinkToFit="0" vertical="bottom" wrapText="0"/>
    </xf>
    <xf borderId="0" fillId="0" fontId="1" numFmtId="0" xfId="0" applyAlignment="1" applyFont="1">
      <alignment horizontal="right" shrinkToFit="0" vertical="center" wrapText="0"/>
    </xf>
    <xf borderId="1" fillId="3" fontId="8" numFmtId="0" xfId="0" applyAlignment="1" applyBorder="1" applyFont="1">
      <alignment shrinkToFit="0" textRotation="255" vertical="center" wrapText="1"/>
    </xf>
    <xf borderId="23" fillId="0" fontId="7" numFmtId="0" xfId="0" applyAlignment="1" applyBorder="1" applyFont="1">
      <alignment horizontal="center" shrinkToFit="0" vertical="center" wrapText="0"/>
    </xf>
    <xf borderId="24" fillId="0" fontId="5" numFmtId="0" xfId="0" applyBorder="1" applyFont="1"/>
    <xf borderId="23" fillId="4" fontId="7" numFmtId="0" xfId="0" applyAlignment="1" applyBorder="1" applyFont="1">
      <alignment horizontal="center" shrinkToFit="0" vertical="center" wrapText="0"/>
    </xf>
    <xf borderId="25" fillId="3" fontId="8" numFmtId="0" xfId="0" applyAlignment="1" applyBorder="1" applyFont="1">
      <alignment horizontal="center" shrinkToFit="0" textRotation="255" vertical="center" wrapText="1"/>
    </xf>
    <xf borderId="26" fillId="0" fontId="5" numFmtId="0" xfId="0" applyBorder="1" applyFont="1"/>
    <xf borderId="27" fillId="5" fontId="9" numFmtId="0" xfId="0" applyAlignment="1" applyBorder="1" applyFill="1" applyFont="1">
      <alignment horizontal="center" shrinkToFit="0" vertical="center" wrapText="0"/>
    </xf>
    <xf borderId="28" fillId="5" fontId="9" numFmtId="0" xfId="0" applyAlignment="1" applyBorder="1" applyFont="1">
      <alignment horizontal="center" shrinkToFit="0" vertical="center" wrapText="0"/>
    </xf>
    <xf borderId="29" fillId="5" fontId="7" numFmtId="0" xfId="0" applyAlignment="1" applyBorder="1" applyFont="1">
      <alignment horizontal="center" shrinkToFit="0" vertical="center" wrapText="0"/>
    </xf>
    <xf borderId="30" fillId="5" fontId="7" numFmtId="0" xfId="0" applyAlignment="1" applyBorder="1" applyFont="1">
      <alignment horizontal="center" shrinkToFit="0" vertical="center" wrapText="0"/>
    </xf>
    <xf borderId="31" fillId="6" fontId="10" numFmtId="0" xfId="0" applyAlignment="1" applyBorder="1" applyFill="1" applyFont="1">
      <alignment horizontal="center" shrinkToFit="0" vertical="center" wrapText="0"/>
    </xf>
    <xf borderId="32" fillId="0" fontId="5" numFmtId="0" xfId="0" applyBorder="1" applyFont="1"/>
    <xf borderId="33" fillId="0" fontId="5" numFmtId="0" xfId="0" applyBorder="1" applyFont="1"/>
    <xf borderId="34" fillId="7" fontId="8" numFmtId="0" xfId="0" applyAlignment="1" applyBorder="1" applyFill="1" applyFont="1">
      <alignment horizontal="center" shrinkToFit="0" vertical="center" wrapText="0"/>
    </xf>
    <xf borderId="35" fillId="0" fontId="5" numFmtId="0" xfId="0" applyBorder="1" applyFont="1"/>
    <xf borderId="36" fillId="0" fontId="5" numFmtId="0" xfId="0" applyBorder="1" applyFont="1"/>
    <xf borderId="37" fillId="6" fontId="10" numFmtId="0" xfId="0" applyAlignment="1" applyBorder="1" applyFont="1">
      <alignment horizontal="center" shrinkToFit="0" vertical="center" wrapText="0"/>
    </xf>
    <xf borderId="38" fillId="6" fontId="10" numFmtId="0" xfId="0" applyAlignment="1" applyBorder="1" applyFont="1">
      <alignment horizontal="center" shrinkToFit="0" vertical="center" wrapText="0"/>
    </xf>
    <xf borderId="39" fillId="7" fontId="8" numFmtId="0" xfId="0" applyAlignment="1" applyBorder="1" applyFont="1">
      <alignment horizontal="center" shrinkToFit="0" vertical="center" wrapText="0"/>
    </xf>
    <xf borderId="37" fillId="0" fontId="11" numFmtId="0" xfId="0" applyAlignment="1" applyBorder="1" applyFont="1">
      <alignment horizontal="center" shrinkToFit="0" vertical="center" wrapText="0"/>
    </xf>
    <xf borderId="40" fillId="0" fontId="11" numFmtId="0" xfId="0" applyAlignment="1" applyBorder="1" applyFont="1">
      <alignment horizontal="center" shrinkToFit="0" vertical="center" wrapText="0"/>
    </xf>
    <xf borderId="39" fillId="0" fontId="11" numFmtId="0" xfId="0" applyAlignment="1" applyBorder="1" applyFont="1">
      <alignment horizontal="center" shrinkToFit="0" vertical="center" wrapText="0"/>
    </xf>
    <xf borderId="41" fillId="0" fontId="5" numFmtId="0" xfId="0" applyBorder="1" applyFont="1"/>
    <xf borderId="37" fillId="6" fontId="12" numFmtId="0" xfId="0" applyAlignment="1" applyBorder="1" applyFont="1">
      <alignment horizontal="center" shrinkToFit="0" vertical="center" wrapText="0"/>
    </xf>
    <xf borderId="37" fillId="6" fontId="12" numFmtId="165" xfId="0" applyAlignment="1" applyBorder="1" applyFont="1" applyNumberFormat="1">
      <alignment horizontal="center" shrinkToFit="0" vertical="center" wrapText="0"/>
    </xf>
    <xf borderId="38" fillId="6" fontId="12" numFmtId="0" xfId="0" applyAlignment="1" applyBorder="1" applyFont="1">
      <alignment horizontal="center" shrinkToFit="0" vertical="center" wrapText="0"/>
    </xf>
    <xf borderId="39" fillId="7" fontId="13" numFmtId="0" xfId="0" applyAlignment="1" applyBorder="1" applyFont="1">
      <alignment horizontal="center" shrinkToFit="0" vertical="center" wrapText="0"/>
    </xf>
    <xf borderId="39" fillId="7" fontId="13" numFmtId="165" xfId="0" applyAlignment="1" applyBorder="1" applyFont="1" applyNumberFormat="1">
      <alignment horizontal="center" shrinkToFit="0" vertical="center" wrapText="0"/>
    </xf>
    <xf borderId="0" fillId="0" fontId="8" numFmtId="0" xfId="0" applyAlignment="1" applyFont="1">
      <alignment shrinkToFit="0" textRotation="255" vertical="center" wrapText="1"/>
    </xf>
  </cellXfs>
  <cellStyles count="1">
    <cellStyle xfId="0" name="Normal" builtinId="0"/>
  </cellStyles>
  <dxfs count="5">
    <dxf>
      <font>
        <color rgb="FFFFFFFF"/>
      </font>
      <fill>
        <patternFill patternType="solid">
          <fgColor rgb="FFFF0000"/>
          <bgColor rgb="FFFF0000"/>
        </patternFill>
      </fill>
      <border/>
    </dxf>
    <dxf>
      <font>
        <color rgb="FFFFFFFF"/>
      </font>
      <fill>
        <patternFill patternType="solid">
          <fgColor rgb="FFFF00FF"/>
          <bgColor rgb="FFFF00FF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  <dxf>
      <font>
        <color rgb="FF3366FF"/>
      </font>
      <fill>
        <patternFill patternType="solid">
          <fgColor rgb="FF3366FF"/>
          <bgColor rgb="FF3366FF"/>
        </patternFill>
      </fill>
      <border/>
    </dxf>
    <dxf>
      <font/>
      <fill>
        <patternFill patternType="solid">
          <fgColor rgb="FF3366FF"/>
          <bgColor rgb="FF3366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35.43"/>
    <col customWidth="1" min="3" max="3" width="12.14"/>
    <col customWidth="1" min="4" max="4" width="7.71"/>
    <col customWidth="1" min="5" max="5" width="2.57"/>
    <col customWidth="1" min="6" max="6" width="3.71"/>
    <col customWidth="1" hidden="1" min="7" max="7" width="8.0"/>
    <col customWidth="1" hidden="1" min="8" max="9" width="13.43"/>
    <col customWidth="1" hidden="1" min="10" max="10" width="11.14"/>
    <col customWidth="1" hidden="1" min="11" max="11" width="6.71"/>
    <col customWidth="1" min="12" max="21" width="9.14"/>
    <col customWidth="1" min="22" max="26" width="8.0"/>
  </cols>
  <sheetData>
    <row r="1" ht="12.75" customHeight="1">
      <c r="A1" s="1"/>
      <c r="B1" s="1"/>
      <c r="C1" s="1"/>
      <c r="D1" s="2"/>
      <c r="E1" s="3"/>
      <c r="F1" s="1"/>
      <c r="G1" s="4"/>
      <c r="H1" s="5"/>
      <c r="I1" s="5"/>
      <c r="J1" s="4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0.0" customHeight="1">
      <c r="A2" s="8"/>
      <c r="B2" s="9" t="s">
        <v>0</v>
      </c>
      <c r="C2" s="11"/>
      <c r="D2" s="13"/>
      <c r="E2" s="3"/>
      <c r="F2" s="8"/>
      <c r="G2" s="14"/>
      <c r="H2" s="16"/>
      <c r="I2" s="16"/>
      <c r="J2" s="14"/>
      <c r="K2" s="14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8.0" customHeight="1">
      <c r="A3" s="8"/>
      <c r="B3" s="18"/>
      <c r="C3" s="8"/>
      <c r="D3" s="20"/>
      <c r="E3" s="3"/>
      <c r="F3" s="8"/>
      <c r="G3" s="14"/>
      <c r="H3" s="16"/>
      <c r="I3" s="16"/>
      <c r="J3" s="14"/>
      <c r="K3" s="14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8.0" customHeight="1">
      <c r="A4" s="8"/>
      <c r="B4" s="22" t="s">
        <v>1</v>
      </c>
      <c r="C4" s="23">
        <v>43245.0</v>
      </c>
      <c r="D4" s="25"/>
      <c r="E4" s="3"/>
      <c r="F4" s="8"/>
      <c r="G4" s="14"/>
      <c r="H4" s="16"/>
      <c r="I4" s="16"/>
      <c r="J4" s="14"/>
      <c r="K4" s="14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8.0" customHeight="1">
      <c r="A5" s="8"/>
      <c r="B5" s="22" t="s">
        <v>2</v>
      </c>
      <c r="C5" s="26">
        <v>24.0</v>
      </c>
      <c r="D5" s="20" t="s">
        <v>4</v>
      </c>
      <c r="E5" s="3"/>
      <c r="F5" s="8"/>
      <c r="G5" s="14"/>
      <c r="H5" s="16"/>
      <c r="I5" s="16"/>
      <c r="J5" s="14"/>
      <c r="K5" s="14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8.0" customHeight="1">
      <c r="A6" s="8"/>
      <c r="B6" s="22" t="s">
        <v>5</v>
      </c>
      <c r="C6" s="26">
        <v>14.0</v>
      </c>
      <c r="D6" s="20" t="s">
        <v>4</v>
      </c>
      <c r="E6" s="3"/>
      <c r="F6" s="8"/>
      <c r="G6" s="14"/>
      <c r="H6" s="16"/>
      <c r="I6" s="16"/>
      <c r="J6" s="14"/>
      <c r="K6" s="14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8.0" customHeight="1">
      <c r="A7" s="8"/>
      <c r="B7" s="22" t="s">
        <v>6</v>
      </c>
      <c r="C7" s="26" t="s">
        <v>7</v>
      </c>
      <c r="D7" s="25"/>
      <c r="E7" s="3"/>
      <c r="F7" s="8"/>
      <c r="G7" s="14">
        <v>-1.0</v>
      </c>
      <c r="H7" s="16">
        <f>C4-C5</f>
        <v>43221</v>
      </c>
      <c r="I7" s="16">
        <f t="shared" ref="I7:I32" si="1">H7-$C$6</f>
        <v>43207</v>
      </c>
      <c r="J7" s="14" t="s">
        <v>10</v>
      </c>
      <c r="K7" s="14">
        <v>1.0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8.0" customHeight="1">
      <c r="A8" s="8"/>
      <c r="B8" s="22" t="s">
        <v>12</v>
      </c>
      <c r="C8" s="30">
        <v>2018.0</v>
      </c>
      <c r="D8" s="25"/>
      <c r="E8" s="3"/>
      <c r="F8" s="8"/>
      <c r="G8" s="14">
        <v>0.0</v>
      </c>
      <c r="H8" s="16">
        <f>C4</f>
        <v>43245</v>
      </c>
      <c r="I8" s="16">
        <f t="shared" si="1"/>
        <v>43231</v>
      </c>
      <c r="J8" s="14" t="s">
        <v>16</v>
      </c>
      <c r="K8" s="14">
        <v>2.0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8.0" customHeight="1">
      <c r="A9" s="8"/>
      <c r="B9" s="18"/>
      <c r="C9" s="8"/>
      <c r="D9" s="20"/>
      <c r="E9" s="3"/>
      <c r="F9" s="8"/>
      <c r="G9" s="14">
        <v>1.0</v>
      </c>
      <c r="H9" s="16">
        <f>C5+C4</f>
        <v>43269</v>
      </c>
      <c r="I9" s="16">
        <f t="shared" si="1"/>
        <v>43255</v>
      </c>
      <c r="J9" s="14" t="s">
        <v>17</v>
      </c>
      <c r="K9" s="14">
        <v>3.0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30.0" customHeight="1">
      <c r="A10" s="8"/>
      <c r="B10" s="32"/>
      <c r="C10" s="34"/>
      <c r="D10" s="36"/>
      <c r="E10" s="37"/>
      <c r="F10" s="8"/>
      <c r="G10" s="14">
        <v>2.0</v>
      </c>
      <c r="H10" s="16">
        <f t="shared" ref="H10:H32" si="2">H9+$C$5</f>
        <v>43293</v>
      </c>
      <c r="I10" s="16">
        <f t="shared" si="1"/>
        <v>43279</v>
      </c>
      <c r="J10" s="14" t="s">
        <v>18</v>
      </c>
      <c r="K10" s="14">
        <v>4.0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2.75" customHeight="1">
      <c r="A11" s="1"/>
      <c r="B11" s="38"/>
      <c r="C11" s="38"/>
      <c r="D11" s="38"/>
      <c r="E11" s="37"/>
      <c r="F11" s="1"/>
      <c r="G11" s="4">
        <v>3.0</v>
      </c>
      <c r="H11" s="5">
        <f t="shared" si="2"/>
        <v>43317</v>
      </c>
      <c r="I11" s="5">
        <f t="shared" si="1"/>
        <v>43303</v>
      </c>
      <c r="J11" s="14" t="s">
        <v>7</v>
      </c>
      <c r="K11" s="14">
        <v>5.0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8"/>
      <c r="D12" s="8"/>
      <c r="E12" s="3"/>
      <c r="F12" s="1"/>
      <c r="G12" s="4">
        <v>4.0</v>
      </c>
      <c r="H12" s="5">
        <f t="shared" si="2"/>
        <v>43341</v>
      </c>
      <c r="I12" s="5">
        <f t="shared" si="1"/>
        <v>43327</v>
      </c>
      <c r="J12" s="14" t="s">
        <v>19</v>
      </c>
      <c r="K12" s="14">
        <v>6.0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2"/>
      <c r="E13" s="3"/>
      <c r="F13" s="1"/>
      <c r="G13" s="4">
        <v>5.0</v>
      </c>
      <c r="H13" s="5">
        <f t="shared" si="2"/>
        <v>43365</v>
      </c>
      <c r="I13" s="5">
        <f t="shared" si="1"/>
        <v>43351</v>
      </c>
      <c r="J13" s="14" t="s">
        <v>20</v>
      </c>
      <c r="K13" s="14">
        <v>7.0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2"/>
      <c r="E14" s="3"/>
      <c r="F14" s="1"/>
      <c r="G14" s="4">
        <v>6.0</v>
      </c>
      <c r="H14" s="5">
        <f t="shared" si="2"/>
        <v>43389</v>
      </c>
      <c r="I14" s="5">
        <f t="shared" si="1"/>
        <v>43375</v>
      </c>
      <c r="J14" s="14" t="s">
        <v>21</v>
      </c>
      <c r="K14" s="14">
        <v>8.0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2"/>
      <c r="E15" s="3"/>
      <c r="F15" s="1"/>
      <c r="G15" s="4">
        <v>7.0</v>
      </c>
      <c r="H15" s="5">
        <f t="shared" si="2"/>
        <v>43413</v>
      </c>
      <c r="I15" s="5">
        <f t="shared" si="1"/>
        <v>43399</v>
      </c>
      <c r="J15" s="14" t="s">
        <v>22</v>
      </c>
      <c r="K15" s="14">
        <v>9.0</v>
      </c>
      <c r="L15" s="1"/>
      <c r="M15" s="1"/>
      <c r="N15" s="4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2"/>
      <c r="E16" s="3"/>
      <c r="F16" s="1"/>
      <c r="G16" s="4">
        <v>8.0</v>
      </c>
      <c r="H16" s="5">
        <f t="shared" si="2"/>
        <v>43437</v>
      </c>
      <c r="I16" s="5">
        <f t="shared" si="1"/>
        <v>43423</v>
      </c>
      <c r="J16" s="14" t="s">
        <v>23</v>
      </c>
      <c r="K16" s="14">
        <v>10.0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2"/>
      <c r="E17" s="3"/>
      <c r="F17" s="1"/>
      <c r="G17" s="4">
        <v>9.0</v>
      </c>
      <c r="H17" s="5">
        <f t="shared" si="2"/>
        <v>43461</v>
      </c>
      <c r="I17" s="5">
        <f t="shared" si="1"/>
        <v>43447</v>
      </c>
      <c r="J17" s="14" t="s">
        <v>24</v>
      </c>
      <c r="K17" s="14">
        <v>11.0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2"/>
      <c r="E18" s="3"/>
      <c r="F18" s="1"/>
      <c r="G18" s="4">
        <v>10.0</v>
      </c>
      <c r="H18" s="5">
        <f t="shared" si="2"/>
        <v>43485</v>
      </c>
      <c r="I18" s="5">
        <f t="shared" si="1"/>
        <v>43471</v>
      </c>
      <c r="J18" s="14" t="s">
        <v>25</v>
      </c>
      <c r="K18" s="14">
        <v>12.0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2"/>
      <c r="E19" s="3"/>
      <c r="F19" s="1"/>
      <c r="G19" s="4">
        <v>11.0</v>
      </c>
      <c r="H19" s="5">
        <f t="shared" si="2"/>
        <v>43509</v>
      </c>
      <c r="I19" s="5">
        <f t="shared" si="1"/>
        <v>43495</v>
      </c>
      <c r="J19" s="4"/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2"/>
      <c r="E20" s="3"/>
      <c r="F20" s="1"/>
      <c r="G20" s="4">
        <v>12.0</v>
      </c>
      <c r="H20" s="5">
        <f t="shared" si="2"/>
        <v>43533</v>
      </c>
      <c r="I20" s="5">
        <f t="shared" si="1"/>
        <v>43519</v>
      </c>
      <c r="J20" s="4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2"/>
      <c r="E21" s="3"/>
      <c r="F21" s="1"/>
      <c r="G21" s="4">
        <v>13.0</v>
      </c>
      <c r="H21" s="5">
        <f t="shared" si="2"/>
        <v>43557</v>
      </c>
      <c r="I21" s="5">
        <f t="shared" si="1"/>
        <v>43543</v>
      </c>
      <c r="J21" s="4"/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2"/>
      <c r="E22" s="3"/>
      <c r="F22" s="1"/>
      <c r="G22" s="4">
        <v>14.0</v>
      </c>
      <c r="H22" s="5">
        <f t="shared" si="2"/>
        <v>43581</v>
      </c>
      <c r="I22" s="5">
        <f t="shared" si="1"/>
        <v>43567</v>
      </c>
      <c r="J22" s="4"/>
      <c r="K22" s="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2"/>
      <c r="E23" s="3"/>
      <c r="F23" s="1"/>
      <c r="G23" s="4">
        <v>15.0</v>
      </c>
      <c r="H23" s="5">
        <f t="shared" si="2"/>
        <v>43605</v>
      </c>
      <c r="I23" s="5">
        <f t="shared" si="1"/>
        <v>43591</v>
      </c>
      <c r="J23" s="4"/>
      <c r="K23" s="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2"/>
      <c r="E24" s="3"/>
      <c r="F24" s="1"/>
      <c r="G24" s="4">
        <v>16.0</v>
      </c>
      <c r="H24" s="5">
        <f t="shared" si="2"/>
        <v>43629</v>
      </c>
      <c r="I24" s="5">
        <f t="shared" si="1"/>
        <v>43615</v>
      </c>
      <c r="J24" s="4"/>
      <c r="K24" s="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2"/>
      <c r="E25" s="3"/>
      <c r="F25" s="1"/>
      <c r="G25" s="4">
        <v>17.0</v>
      </c>
      <c r="H25" s="5">
        <f t="shared" si="2"/>
        <v>43653</v>
      </c>
      <c r="I25" s="5">
        <f t="shared" si="1"/>
        <v>43639</v>
      </c>
      <c r="J25" s="4"/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2"/>
      <c r="E26" s="3"/>
      <c r="F26" s="1"/>
      <c r="G26" s="4">
        <v>18.0</v>
      </c>
      <c r="H26" s="5">
        <f t="shared" si="2"/>
        <v>43677</v>
      </c>
      <c r="I26" s="5">
        <f t="shared" si="1"/>
        <v>43663</v>
      </c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2"/>
      <c r="E27" s="3"/>
      <c r="F27" s="1"/>
      <c r="G27" s="4">
        <v>19.0</v>
      </c>
      <c r="H27" s="5">
        <f t="shared" si="2"/>
        <v>43701</v>
      </c>
      <c r="I27" s="5">
        <f t="shared" si="1"/>
        <v>43687</v>
      </c>
      <c r="J27" s="4"/>
      <c r="K27" s="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2"/>
      <c r="E28" s="3"/>
      <c r="F28" s="1"/>
      <c r="G28" s="4">
        <v>20.0</v>
      </c>
      <c r="H28" s="5">
        <f t="shared" si="2"/>
        <v>43725</v>
      </c>
      <c r="I28" s="5">
        <f t="shared" si="1"/>
        <v>43711</v>
      </c>
      <c r="J28" s="4"/>
      <c r="K28" s="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2"/>
      <c r="E29" s="3"/>
      <c r="F29" s="1"/>
      <c r="G29" s="4">
        <v>21.0</v>
      </c>
      <c r="H29" s="5">
        <f t="shared" si="2"/>
        <v>43749</v>
      </c>
      <c r="I29" s="5">
        <f t="shared" si="1"/>
        <v>43735</v>
      </c>
      <c r="J29" s="4"/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2"/>
      <c r="E30" s="3"/>
      <c r="F30" s="1"/>
      <c r="G30" s="4">
        <v>22.0</v>
      </c>
      <c r="H30" s="5">
        <f t="shared" si="2"/>
        <v>43773</v>
      </c>
      <c r="I30" s="5">
        <f t="shared" si="1"/>
        <v>43759</v>
      </c>
      <c r="J30" s="4"/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2"/>
      <c r="E31" s="3"/>
      <c r="F31" s="1"/>
      <c r="G31" s="4">
        <v>23.0</v>
      </c>
      <c r="H31" s="5">
        <f t="shared" si="2"/>
        <v>43797</v>
      </c>
      <c r="I31" s="5">
        <f t="shared" si="1"/>
        <v>43783</v>
      </c>
      <c r="J31" s="4"/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2"/>
      <c r="E32" s="3"/>
      <c r="F32" s="1"/>
      <c r="G32" s="4">
        <v>24.0</v>
      </c>
      <c r="H32" s="5">
        <f t="shared" si="2"/>
        <v>43821</v>
      </c>
      <c r="I32" s="5">
        <f t="shared" si="1"/>
        <v>43807</v>
      </c>
      <c r="J32" s="4"/>
      <c r="K32" s="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2"/>
      <c r="E33" s="3"/>
      <c r="F33" s="1"/>
      <c r="G33" s="4"/>
      <c r="H33" s="5"/>
      <c r="I33" s="5"/>
      <c r="J33" s="4"/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2"/>
      <c r="E34" s="3"/>
      <c r="F34" s="1"/>
      <c r="G34" s="4"/>
      <c r="H34" s="5"/>
      <c r="I34" s="5"/>
      <c r="J34" s="4"/>
      <c r="K34" s="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2"/>
      <c r="E35" s="3"/>
      <c r="F35" s="1"/>
      <c r="G35" s="4"/>
      <c r="H35" s="5"/>
      <c r="I35" s="5"/>
      <c r="J35" s="4"/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2"/>
      <c r="E36" s="3"/>
      <c r="F36" s="1"/>
      <c r="G36" s="4"/>
      <c r="H36" s="5"/>
      <c r="I36" s="5"/>
      <c r="J36" s="4"/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2"/>
      <c r="E37" s="3"/>
      <c r="F37" s="1"/>
      <c r="G37" s="4"/>
      <c r="H37" s="5"/>
      <c r="I37" s="5"/>
      <c r="J37" s="4"/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2"/>
      <c r="E38" s="3"/>
      <c r="F38" s="1"/>
      <c r="G38" s="4"/>
      <c r="H38" s="5"/>
      <c r="I38" s="5"/>
      <c r="J38" s="4"/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2"/>
      <c r="E39" s="3"/>
      <c r="F39" s="1"/>
      <c r="G39" s="4"/>
      <c r="H39" s="5"/>
      <c r="I39" s="5"/>
      <c r="J39" s="4"/>
      <c r="K39" s="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2"/>
      <c r="E40" s="3"/>
      <c r="F40" s="1"/>
      <c r="G40" s="4"/>
      <c r="H40" s="5"/>
      <c r="I40" s="5"/>
      <c r="J40" s="4"/>
      <c r="K40" s="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2"/>
      <c r="E41" s="3"/>
      <c r="F41" s="1"/>
      <c r="G41" s="4"/>
      <c r="H41" s="5"/>
      <c r="I41" s="5"/>
      <c r="J41" s="4"/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2"/>
      <c r="E42" s="3"/>
      <c r="F42" s="1"/>
      <c r="G42" s="4"/>
      <c r="H42" s="5"/>
      <c r="I42" s="5"/>
      <c r="J42" s="4"/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2"/>
      <c r="E43" s="3"/>
      <c r="F43" s="1"/>
      <c r="G43" s="4"/>
      <c r="H43" s="5"/>
      <c r="I43" s="5"/>
      <c r="J43" s="4"/>
      <c r="K43" s="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2"/>
      <c r="E44" s="3"/>
      <c r="F44" s="1"/>
      <c r="G44" s="4"/>
      <c r="H44" s="5"/>
      <c r="I44" s="5"/>
      <c r="J44" s="4"/>
      <c r="K44" s="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2"/>
      <c r="E45" s="3"/>
      <c r="F45" s="1"/>
      <c r="G45" s="4"/>
      <c r="H45" s="5"/>
      <c r="I45" s="5"/>
      <c r="J45" s="4"/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2"/>
      <c r="E46" s="3"/>
      <c r="F46" s="1"/>
      <c r="G46" s="4"/>
      <c r="H46" s="5"/>
      <c r="I46" s="5"/>
      <c r="J46" s="4"/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2"/>
      <c r="E47" s="3"/>
      <c r="F47" s="1"/>
      <c r="G47" s="4"/>
      <c r="H47" s="5"/>
      <c r="I47" s="5"/>
      <c r="J47" s="4"/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2"/>
      <c r="E48" s="3"/>
      <c r="F48" s="1"/>
      <c r="G48" s="4"/>
      <c r="H48" s="5"/>
      <c r="I48" s="5"/>
      <c r="J48" s="4"/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2"/>
      <c r="E49" s="3"/>
      <c r="F49" s="1"/>
      <c r="G49" s="4"/>
      <c r="H49" s="5"/>
      <c r="I49" s="5"/>
      <c r="J49" s="4"/>
      <c r="K49" s="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2"/>
      <c r="E50" s="3"/>
      <c r="F50" s="1"/>
      <c r="G50" s="4"/>
      <c r="H50" s="5"/>
      <c r="I50" s="5"/>
      <c r="J50" s="4"/>
      <c r="K50" s="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2"/>
      <c r="E51" s="3"/>
      <c r="F51" s="1"/>
      <c r="G51" s="4"/>
      <c r="H51" s="5"/>
      <c r="I51" s="5"/>
      <c r="J51" s="4"/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2"/>
      <c r="E52" s="3"/>
      <c r="F52" s="1"/>
      <c r="G52" s="4"/>
      <c r="H52" s="5"/>
      <c r="I52" s="5"/>
      <c r="J52" s="4"/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2"/>
      <c r="E53" s="3"/>
      <c r="F53" s="1"/>
      <c r="G53" s="4"/>
      <c r="H53" s="5"/>
      <c r="I53" s="5"/>
      <c r="J53" s="4"/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2"/>
      <c r="E54" s="3"/>
      <c r="F54" s="1"/>
      <c r="G54" s="4"/>
      <c r="H54" s="5"/>
      <c r="I54" s="5"/>
      <c r="J54" s="4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2"/>
      <c r="E55" s="3"/>
      <c r="F55" s="1"/>
      <c r="G55" s="4"/>
      <c r="H55" s="5"/>
      <c r="I55" s="5"/>
      <c r="J55" s="4"/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2"/>
      <c r="E56" s="3"/>
      <c r="F56" s="1"/>
      <c r="G56" s="4"/>
      <c r="H56" s="5"/>
      <c r="I56" s="5"/>
      <c r="J56" s="4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2"/>
      <c r="E57" s="3"/>
      <c r="F57" s="1"/>
      <c r="G57" s="4"/>
      <c r="H57" s="5"/>
      <c r="I57" s="5"/>
      <c r="J57" s="4"/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2"/>
      <c r="E58" s="3"/>
      <c r="F58" s="1"/>
      <c r="G58" s="4"/>
      <c r="H58" s="5"/>
      <c r="I58" s="5"/>
      <c r="J58" s="4"/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2"/>
      <c r="E59" s="3"/>
      <c r="F59" s="1"/>
      <c r="G59" s="4"/>
      <c r="H59" s="5"/>
      <c r="I59" s="5"/>
      <c r="J59" s="4"/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2"/>
      <c r="E60" s="3"/>
      <c r="F60" s="1"/>
      <c r="G60" s="4"/>
      <c r="H60" s="5"/>
      <c r="I60" s="5"/>
      <c r="J60" s="4"/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2"/>
      <c r="E61" s="3"/>
      <c r="F61" s="1"/>
      <c r="G61" s="4"/>
      <c r="H61" s="5"/>
      <c r="I61" s="5"/>
      <c r="J61" s="4"/>
      <c r="K61" s="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2"/>
      <c r="E62" s="3"/>
      <c r="F62" s="1"/>
      <c r="G62" s="4"/>
      <c r="H62" s="5"/>
      <c r="I62" s="5"/>
      <c r="J62" s="4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2"/>
      <c r="E63" s="3"/>
      <c r="F63" s="1"/>
      <c r="G63" s="4"/>
      <c r="H63" s="5"/>
      <c r="I63" s="5"/>
      <c r="J63" s="4"/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2"/>
      <c r="E64" s="3"/>
      <c r="F64" s="1"/>
      <c r="G64" s="4"/>
      <c r="H64" s="5"/>
      <c r="I64" s="5"/>
      <c r="J64" s="4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2"/>
      <c r="E65" s="3"/>
      <c r="F65" s="1"/>
      <c r="G65" s="4"/>
      <c r="H65" s="5"/>
      <c r="I65" s="5"/>
      <c r="J65" s="4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2"/>
      <c r="E66" s="3"/>
      <c r="F66" s="1"/>
      <c r="G66" s="4"/>
      <c r="H66" s="5"/>
      <c r="I66" s="5"/>
      <c r="J66" s="4"/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2"/>
      <c r="E67" s="3"/>
      <c r="F67" s="1"/>
      <c r="G67" s="4"/>
      <c r="H67" s="5"/>
      <c r="I67" s="5"/>
      <c r="J67" s="4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2"/>
      <c r="E68" s="3"/>
      <c r="F68" s="1"/>
      <c r="G68" s="4"/>
      <c r="H68" s="5"/>
      <c r="I68" s="5"/>
      <c r="J68" s="4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2"/>
      <c r="E69" s="3"/>
      <c r="F69" s="1"/>
      <c r="G69" s="4"/>
      <c r="H69" s="5"/>
      <c r="I69" s="5"/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2"/>
      <c r="E70" s="3"/>
      <c r="F70" s="1"/>
      <c r="G70" s="4"/>
      <c r="H70" s="5"/>
      <c r="I70" s="5"/>
      <c r="J70" s="4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2"/>
      <c r="E71" s="3"/>
      <c r="F71" s="1"/>
      <c r="G71" s="4"/>
      <c r="H71" s="5"/>
      <c r="I71" s="5"/>
      <c r="J71" s="4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2"/>
      <c r="E72" s="3"/>
      <c r="F72" s="1"/>
      <c r="G72" s="4"/>
      <c r="H72" s="5"/>
      <c r="I72" s="5"/>
      <c r="J72" s="4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2"/>
      <c r="E73" s="3"/>
      <c r="F73" s="1"/>
      <c r="G73" s="4"/>
      <c r="H73" s="5"/>
      <c r="I73" s="5"/>
      <c r="J73" s="4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2"/>
      <c r="E74" s="3"/>
      <c r="F74" s="1"/>
      <c r="G74" s="4"/>
      <c r="H74" s="5"/>
      <c r="I74" s="5"/>
      <c r="J74" s="4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2"/>
      <c r="E75" s="3"/>
      <c r="F75" s="1"/>
      <c r="G75" s="4"/>
      <c r="H75" s="5"/>
      <c r="I75" s="5"/>
      <c r="J75" s="4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2"/>
      <c r="E76" s="3"/>
      <c r="F76" s="1"/>
      <c r="G76" s="4"/>
      <c r="H76" s="5"/>
      <c r="I76" s="5"/>
      <c r="J76" s="4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2"/>
      <c r="E77" s="3"/>
      <c r="F77" s="1"/>
      <c r="G77" s="4"/>
      <c r="H77" s="5"/>
      <c r="I77" s="5"/>
      <c r="J77" s="4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2"/>
      <c r="E78" s="3"/>
      <c r="F78" s="1"/>
      <c r="G78" s="4"/>
      <c r="H78" s="5"/>
      <c r="I78" s="5"/>
      <c r="J78" s="4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2"/>
      <c r="E79" s="3"/>
      <c r="F79" s="1"/>
      <c r="G79" s="4"/>
      <c r="H79" s="5"/>
      <c r="I79" s="5"/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2"/>
      <c r="E80" s="3"/>
      <c r="F80" s="1"/>
      <c r="G80" s="4"/>
      <c r="H80" s="5"/>
      <c r="I80" s="5"/>
      <c r="J80" s="4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2"/>
      <c r="E81" s="3"/>
      <c r="F81" s="1"/>
      <c r="G81" s="4"/>
      <c r="H81" s="5"/>
      <c r="I81" s="5"/>
      <c r="J81" s="4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2"/>
      <c r="E82" s="3"/>
      <c r="F82" s="1"/>
      <c r="G82" s="4"/>
      <c r="H82" s="5"/>
      <c r="I82" s="5"/>
      <c r="J82" s="4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2"/>
      <c r="E83" s="3"/>
      <c r="F83" s="1"/>
      <c r="G83" s="4"/>
      <c r="H83" s="5"/>
      <c r="I83" s="5"/>
      <c r="J83" s="4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2"/>
      <c r="E84" s="3"/>
      <c r="F84" s="1"/>
      <c r="G84" s="4"/>
      <c r="H84" s="5"/>
      <c r="I84" s="5"/>
      <c r="J84" s="4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2"/>
      <c r="E85" s="3"/>
      <c r="F85" s="1"/>
      <c r="G85" s="4"/>
      <c r="H85" s="5"/>
      <c r="I85" s="5"/>
      <c r="J85" s="4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2"/>
      <c r="E86" s="3"/>
      <c r="F86" s="1"/>
      <c r="G86" s="4"/>
      <c r="H86" s="5"/>
      <c r="I86" s="5"/>
      <c r="J86" s="4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2"/>
      <c r="E87" s="3"/>
      <c r="F87" s="1"/>
      <c r="G87" s="4"/>
      <c r="H87" s="5"/>
      <c r="I87" s="5"/>
      <c r="J87" s="4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2"/>
      <c r="E88" s="3"/>
      <c r="F88" s="1"/>
      <c r="G88" s="4"/>
      <c r="H88" s="5"/>
      <c r="I88" s="5"/>
      <c r="J88" s="4"/>
      <c r="K88" s="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2"/>
      <c r="E89" s="3"/>
      <c r="F89" s="1"/>
      <c r="G89" s="4"/>
      <c r="H89" s="5"/>
      <c r="I89" s="5"/>
      <c r="J89" s="4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2"/>
      <c r="E90" s="3"/>
      <c r="F90" s="1"/>
      <c r="G90" s="4"/>
      <c r="H90" s="5"/>
      <c r="I90" s="5"/>
      <c r="J90" s="4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2"/>
      <c r="E91" s="3"/>
      <c r="F91" s="1"/>
      <c r="G91" s="4"/>
      <c r="H91" s="5"/>
      <c r="I91" s="5"/>
      <c r="J91" s="4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2"/>
      <c r="E92" s="3"/>
      <c r="F92" s="1"/>
      <c r="G92" s="4"/>
      <c r="H92" s="5"/>
      <c r="I92" s="5"/>
      <c r="J92" s="4"/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2"/>
      <c r="E93" s="3"/>
      <c r="F93" s="1"/>
      <c r="G93" s="4"/>
      <c r="H93" s="5"/>
      <c r="I93" s="5"/>
      <c r="J93" s="4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2"/>
      <c r="E94" s="3"/>
      <c r="F94" s="1"/>
      <c r="G94" s="4"/>
      <c r="H94" s="5"/>
      <c r="I94" s="5"/>
      <c r="J94" s="4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2"/>
      <c r="E95" s="3"/>
      <c r="F95" s="1"/>
      <c r="G95" s="4"/>
      <c r="H95" s="5"/>
      <c r="I95" s="5"/>
      <c r="J95" s="4"/>
      <c r="K95" s="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2"/>
      <c r="E96" s="3"/>
      <c r="F96" s="1"/>
      <c r="G96" s="4"/>
      <c r="H96" s="5"/>
      <c r="I96" s="5"/>
      <c r="J96" s="4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2"/>
      <c r="E97" s="3"/>
      <c r="F97" s="1"/>
      <c r="G97" s="4"/>
      <c r="H97" s="5"/>
      <c r="I97" s="5"/>
      <c r="J97" s="4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2"/>
      <c r="E98" s="3"/>
      <c r="F98" s="1"/>
      <c r="G98" s="4"/>
      <c r="H98" s="5"/>
      <c r="I98" s="5"/>
      <c r="J98" s="4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2"/>
      <c r="E99" s="3"/>
      <c r="F99" s="1"/>
      <c r="G99" s="4"/>
      <c r="H99" s="5"/>
      <c r="I99" s="5"/>
      <c r="J99" s="4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2"/>
      <c r="E100" s="3"/>
      <c r="F100" s="1"/>
      <c r="G100" s="4"/>
      <c r="H100" s="5"/>
      <c r="I100" s="5"/>
      <c r="J100" s="4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2"/>
      <c r="E101" s="3"/>
      <c r="F101" s="1"/>
      <c r="G101" s="4"/>
      <c r="H101" s="5"/>
      <c r="I101" s="5"/>
      <c r="J101" s="4"/>
      <c r="K101" s="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2"/>
      <c r="E102" s="3"/>
      <c r="F102" s="1"/>
      <c r="G102" s="4"/>
      <c r="H102" s="5"/>
      <c r="I102" s="5"/>
      <c r="J102" s="4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2"/>
      <c r="E103" s="3"/>
      <c r="F103" s="1"/>
      <c r="G103" s="4"/>
      <c r="H103" s="5"/>
      <c r="I103" s="5"/>
      <c r="J103" s="4"/>
      <c r="K103" s="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2"/>
      <c r="E104" s="3"/>
      <c r="F104" s="1"/>
      <c r="G104" s="4"/>
      <c r="H104" s="5"/>
      <c r="I104" s="5"/>
      <c r="J104" s="4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2"/>
      <c r="E105" s="3"/>
      <c r="F105" s="1"/>
      <c r="G105" s="4"/>
      <c r="H105" s="5"/>
      <c r="I105" s="5"/>
      <c r="J105" s="4"/>
      <c r="K105" s="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2"/>
      <c r="E106" s="3"/>
      <c r="F106" s="1"/>
      <c r="G106" s="4"/>
      <c r="H106" s="5"/>
      <c r="I106" s="5"/>
      <c r="J106" s="4"/>
      <c r="K106" s="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2"/>
      <c r="E107" s="3"/>
      <c r="F107" s="1"/>
      <c r="G107" s="4"/>
      <c r="H107" s="5"/>
      <c r="I107" s="5"/>
      <c r="J107" s="4"/>
      <c r="K107" s="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2"/>
      <c r="E108" s="3"/>
      <c r="F108" s="1"/>
      <c r="G108" s="4"/>
      <c r="H108" s="5"/>
      <c r="I108" s="5"/>
      <c r="J108" s="4"/>
      <c r="K108" s="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2"/>
      <c r="E109" s="3"/>
      <c r="F109" s="1"/>
      <c r="G109" s="4"/>
      <c r="H109" s="5"/>
      <c r="I109" s="5"/>
      <c r="J109" s="4"/>
      <c r="K109" s="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2"/>
      <c r="E110" s="3"/>
      <c r="F110" s="1"/>
      <c r="G110" s="4"/>
      <c r="H110" s="5"/>
      <c r="I110" s="5"/>
      <c r="J110" s="4"/>
      <c r="K110" s="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2"/>
      <c r="E111" s="3"/>
      <c r="F111" s="1"/>
      <c r="G111" s="4"/>
      <c r="H111" s="5"/>
      <c r="I111" s="5"/>
      <c r="J111" s="4"/>
      <c r="K111" s="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2"/>
      <c r="E112" s="3"/>
      <c r="F112" s="1"/>
      <c r="G112" s="4"/>
      <c r="H112" s="5"/>
      <c r="I112" s="5"/>
      <c r="J112" s="4"/>
      <c r="K112" s="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2"/>
      <c r="E113" s="3"/>
      <c r="F113" s="1"/>
      <c r="G113" s="4"/>
      <c r="H113" s="5"/>
      <c r="I113" s="5"/>
      <c r="J113" s="4"/>
      <c r="K113" s="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2"/>
      <c r="E114" s="3"/>
      <c r="F114" s="1"/>
      <c r="G114" s="4"/>
      <c r="H114" s="5"/>
      <c r="I114" s="5"/>
      <c r="J114" s="4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2"/>
      <c r="E115" s="3"/>
      <c r="F115" s="1"/>
      <c r="G115" s="4"/>
      <c r="H115" s="5"/>
      <c r="I115" s="5"/>
      <c r="J115" s="4"/>
      <c r="K115" s="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2"/>
      <c r="E116" s="3"/>
      <c r="F116" s="1"/>
      <c r="G116" s="4"/>
      <c r="H116" s="5"/>
      <c r="I116" s="5"/>
      <c r="J116" s="4"/>
      <c r="K116" s="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2"/>
      <c r="E117" s="3"/>
      <c r="F117" s="1"/>
      <c r="G117" s="4"/>
      <c r="H117" s="5"/>
      <c r="I117" s="5"/>
      <c r="J117" s="4"/>
      <c r="K117" s="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2"/>
      <c r="E118" s="3"/>
      <c r="F118" s="1"/>
      <c r="G118" s="4"/>
      <c r="H118" s="5"/>
      <c r="I118" s="5"/>
      <c r="J118" s="4"/>
      <c r="K118" s="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2"/>
      <c r="E119" s="3"/>
      <c r="F119" s="1"/>
      <c r="G119" s="4"/>
      <c r="H119" s="5"/>
      <c r="I119" s="5"/>
      <c r="J119" s="4"/>
      <c r="K119" s="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2"/>
      <c r="E120" s="3"/>
      <c r="F120" s="1"/>
      <c r="G120" s="4"/>
      <c r="H120" s="5"/>
      <c r="I120" s="5"/>
      <c r="J120" s="4"/>
      <c r="K120" s="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2"/>
      <c r="E121" s="3"/>
      <c r="F121" s="1"/>
      <c r="G121" s="4"/>
      <c r="H121" s="5"/>
      <c r="I121" s="5"/>
      <c r="J121" s="4"/>
      <c r="K121" s="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2"/>
      <c r="E122" s="3"/>
      <c r="F122" s="1"/>
      <c r="G122" s="4"/>
      <c r="H122" s="5"/>
      <c r="I122" s="5"/>
      <c r="J122" s="4"/>
      <c r="K122" s="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2"/>
      <c r="E123" s="3"/>
      <c r="F123" s="1"/>
      <c r="G123" s="4"/>
      <c r="H123" s="5"/>
      <c r="I123" s="5"/>
      <c r="J123" s="4"/>
      <c r="K123" s="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2"/>
      <c r="E124" s="3"/>
      <c r="F124" s="1"/>
      <c r="G124" s="4"/>
      <c r="H124" s="5"/>
      <c r="I124" s="5"/>
      <c r="J124" s="4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2"/>
      <c r="E125" s="3"/>
      <c r="F125" s="1"/>
      <c r="G125" s="4"/>
      <c r="H125" s="5"/>
      <c r="I125" s="5"/>
      <c r="J125" s="4"/>
      <c r="K125" s="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2"/>
      <c r="E126" s="3"/>
      <c r="F126" s="1"/>
      <c r="G126" s="4"/>
      <c r="H126" s="5"/>
      <c r="I126" s="5"/>
      <c r="J126" s="4"/>
      <c r="K126" s="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2"/>
      <c r="E127" s="3"/>
      <c r="F127" s="1"/>
      <c r="G127" s="4"/>
      <c r="H127" s="5"/>
      <c r="I127" s="5"/>
      <c r="J127" s="4"/>
      <c r="K127" s="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2"/>
      <c r="E128" s="3"/>
      <c r="F128" s="1"/>
      <c r="G128" s="4"/>
      <c r="H128" s="5"/>
      <c r="I128" s="5"/>
      <c r="J128" s="4"/>
      <c r="K128" s="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2"/>
      <c r="E129" s="3"/>
      <c r="F129" s="1"/>
      <c r="G129" s="4"/>
      <c r="H129" s="5"/>
      <c r="I129" s="5"/>
      <c r="J129" s="4"/>
      <c r="K129" s="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2"/>
      <c r="E130" s="3"/>
      <c r="F130" s="1"/>
      <c r="G130" s="4"/>
      <c r="H130" s="5"/>
      <c r="I130" s="5"/>
      <c r="J130" s="4"/>
      <c r="K130" s="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2"/>
      <c r="E131" s="3"/>
      <c r="F131" s="1"/>
      <c r="G131" s="4"/>
      <c r="H131" s="5"/>
      <c r="I131" s="5"/>
      <c r="J131" s="4"/>
      <c r="K131" s="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2"/>
      <c r="E132" s="3"/>
      <c r="F132" s="1"/>
      <c r="G132" s="4"/>
      <c r="H132" s="5"/>
      <c r="I132" s="5"/>
      <c r="J132" s="4"/>
      <c r="K132" s="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2"/>
      <c r="E133" s="3"/>
      <c r="F133" s="1"/>
      <c r="G133" s="4"/>
      <c r="H133" s="5"/>
      <c r="I133" s="5"/>
      <c r="J133" s="4"/>
      <c r="K133" s="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2"/>
      <c r="E134" s="3"/>
      <c r="F134" s="1"/>
      <c r="G134" s="4"/>
      <c r="H134" s="5"/>
      <c r="I134" s="5"/>
      <c r="J134" s="4"/>
      <c r="K134" s="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2"/>
      <c r="E135" s="3"/>
      <c r="F135" s="1"/>
      <c r="G135" s="4"/>
      <c r="H135" s="5"/>
      <c r="I135" s="5"/>
      <c r="J135" s="4"/>
      <c r="K135" s="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2"/>
      <c r="E136" s="3"/>
      <c r="F136" s="1"/>
      <c r="G136" s="4"/>
      <c r="H136" s="5"/>
      <c r="I136" s="5"/>
      <c r="J136" s="4"/>
      <c r="K136" s="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2"/>
      <c r="E137" s="3"/>
      <c r="F137" s="1"/>
      <c r="G137" s="4"/>
      <c r="H137" s="5"/>
      <c r="I137" s="5"/>
      <c r="J137" s="4"/>
      <c r="K137" s="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2"/>
      <c r="E138" s="3"/>
      <c r="F138" s="1"/>
      <c r="G138" s="4"/>
      <c r="H138" s="5"/>
      <c r="I138" s="5"/>
      <c r="J138" s="4"/>
      <c r="K138" s="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2"/>
      <c r="E139" s="3"/>
      <c r="F139" s="1"/>
      <c r="G139" s="4"/>
      <c r="H139" s="5"/>
      <c r="I139" s="5"/>
      <c r="J139" s="4"/>
      <c r="K139" s="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2"/>
      <c r="E140" s="3"/>
      <c r="F140" s="1"/>
      <c r="G140" s="4"/>
      <c r="H140" s="5"/>
      <c r="I140" s="5"/>
      <c r="J140" s="4"/>
      <c r="K140" s="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2"/>
      <c r="E141" s="3"/>
      <c r="F141" s="1"/>
      <c r="G141" s="4"/>
      <c r="H141" s="5"/>
      <c r="I141" s="5"/>
      <c r="J141" s="4"/>
      <c r="K141" s="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2"/>
      <c r="E142" s="3"/>
      <c r="F142" s="1"/>
      <c r="G142" s="4"/>
      <c r="H142" s="5"/>
      <c r="I142" s="5"/>
      <c r="J142" s="4"/>
      <c r="K142" s="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2"/>
      <c r="E143" s="3"/>
      <c r="F143" s="1"/>
      <c r="G143" s="4"/>
      <c r="H143" s="5"/>
      <c r="I143" s="5"/>
      <c r="J143" s="4"/>
      <c r="K143" s="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2"/>
      <c r="E144" s="3"/>
      <c r="F144" s="1"/>
      <c r="G144" s="4"/>
      <c r="H144" s="5"/>
      <c r="I144" s="5"/>
      <c r="J144" s="4"/>
      <c r="K144" s="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2"/>
      <c r="E145" s="3"/>
      <c r="F145" s="1"/>
      <c r="G145" s="4"/>
      <c r="H145" s="5"/>
      <c r="I145" s="5"/>
      <c r="J145" s="4"/>
      <c r="K145" s="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2"/>
      <c r="E146" s="3"/>
      <c r="F146" s="1"/>
      <c r="G146" s="4"/>
      <c r="H146" s="5"/>
      <c r="I146" s="5"/>
      <c r="J146" s="4"/>
      <c r="K146" s="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2"/>
      <c r="E147" s="3"/>
      <c r="F147" s="1"/>
      <c r="G147" s="4"/>
      <c r="H147" s="5"/>
      <c r="I147" s="5"/>
      <c r="J147" s="4"/>
      <c r="K147" s="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2"/>
      <c r="E148" s="3"/>
      <c r="F148" s="1"/>
      <c r="G148" s="4"/>
      <c r="H148" s="5"/>
      <c r="I148" s="5"/>
      <c r="J148" s="4"/>
      <c r="K148" s="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2"/>
      <c r="E149" s="3"/>
      <c r="F149" s="1"/>
      <c r="G149" s="4"/>
      <c r="H149" s="5"/>
      <c r="I149" s="5"/>
      <c r="J149" s="4"/>
      <c r="K149" s="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2"/>
      <c r="E150" s="3"/>
      <c r="F150" s="1"/>
      <c r="G150" s="4"/>
      <c r="H150" s="5"/>
      <c r="I150" s="5"/>
      <c r="J150" s="4"/>
      <c r="K150" s="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2"/>
      <c r="E151" s="3"/>
      <c r="F151" s="1"/>
      <c r="G151" s="4"/>
      <c r="H151" s="5"/>
      <c r="I151" s="5"/>
      <c r="J151" s="4"/>
      <c r="K151" s="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2"/>
      <c r="E152" s="3"/>
      <c r="F152" s="1"/>
      <c r="G152" s="4"/>
      <c r="H152" s="5"/>
      <c r="I152" s="5"/>
      <c r="J152" s="4"/>
      <c r="K152" s="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2"/>
      <c r="E153" s="3"/>
      <c r="F153" s="1"/>
      <c r="G153" s="4"/>
      <c r="H153" s="5"/>
      <c r="I153" s="5"/>
      <c r="J153" s="4"/>
      <c r="K153" s="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2"/>
      <c r="E154" s="3"/>
      <c r="F154" s="1"/>
      <c r="G154" s="4"/>
      <c r="H154" s="5"/>
      <c r="I154" s="5"/>
      <c r="J154" s="4"/>
      <c r="K154" s="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2"/>
      <c r="E155" s="3"/>
      <c r="F155" s="1"/>
      <c r="G155" s="4"/>
      <c r="H155" s="5"/>
      <c r="I155" s="5"/>
      <c r="J155" s="4"/>
      <c r="K155" s="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2"/>
      <c r="E156" s="3"/>
      <c r="F156" s="1"/>
      <c r="G156" s="4"/>
      <c r="H156" s="5"/>
      <c r="I156" s="5"/>
      <c r="J156" s="4"/>
      <c r="K156" s="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2"/>
      <c r="E157" s="3"/>
      <c r="F157" s="1"/>
      <c r="G157" s="4"/>
      <c r="H157" s="5"/>
      <c r="I157" s="5"/>
      <c r="J157" s="4"/>
      <c r="K157" s="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2"/>
      <c r="E158" s="3"/>
      <c r="F158" s="1"/>
      <c r="G158" s="4"/>
      <c r="H158" s="5"/>
      <c r="I158" s="5"/>
      <c r="J158" s="4"/>
      <c r="K158" s="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2"/>
      <c r="E159" s="3"/>
      <c r="F159" s="1"/>
      <c r="G159" s="4"/>
      <c r="H159" s="5"/>
      <c r="I159" s="5"/>
      <c r="J159" s="4"/>
      <c r="K159" s="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2"/>
      <c r="E160" s="3"/>
      <c r="F160" s="1"/>
      <c r="G160" s="4"/>
      <c r="H160" s="5"/>
      <c r="I160" s="5"/>
      <c r="J160" s="4"/>
      <c r="K160" s="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2"/>
      <c r="E161" s="3"/>
      <c r="F161" s="1"/>
      <c r="G161" s="4"/>
      <c r="H161" s="5"/>
      <c r="I161" s="5"/>
      <c r="J161" s="4"/>
      <c r="K161" s="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2"/>
      <c r="E162" s="3"/>
      <c r="F162" s="1"/>
      <c r="G162" s="4"/>
      <c r="H162" s="5"/>
      <c r="I162" s="5"/>
      <c r="J162" s="4"/>
      <c r="K162" s="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2"/>
      <c r="E163" s="3"/>
      <c r="F163" s="1"/>
      <c r="G163" s="4"/>
      <c r="H163" s="5"/>
      <c r="I163" s="5"/>
      <c r="J163" s="4"/>
      <c r="K163" s="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2"/>
      <c r="E164" s="3"/>
      <c r="F164" s="1"/>
      <c r="G164" s="4"/>
      <c r="H164" s="5"/>
      <c r="I164" s="5"/>
      <c r="J164" s="4"/>
      <c r="K164" s="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2"/>
      <c r="E165" s="3"/>
      <c r="F165" s="1"/>
      <c r="G165" s="4"/>
      <c r="H165" s="5"/>
      <c r="I165" s="5"/>
      <c r="J165" s="4"/>
      <c r="K165" s="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2"/>
      <c r="E166" s="3"/>
      <c r="F166" s="1"/>
      <c r="G166" s="4"/>
      <c r="H166" s="5"/>
      <c r="I166" s="5"/>
      <c r="J166" s="4"/>
      <c r="K166" s="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2"/>
      <c r="E167" s="3"/>
      <c r="F167" s="1"/>
      <c r="G167" s="4"/>
      <c r="H167" s="5"/>
      <c r="I167" s="5"/>
      <c r="J167" s="4"/>
      <c r="K167" s="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2"/>
      <c r="E168" s="3"/>
      <c r="F168" s="1"/>
      <c r="G168" s="4"/>
      <c r="H168" s="5"/>
      <c r="I168" s="5"/>
      <c r="J168" s="4"/>
      <c r="K168" s="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2"/>
      <c r="E169" s="3"/>
      <c r="F169" s="1"/>
      <c r="G169" s="4"/>
      <c r="H169" s="5"/>
      <c r="I169" s="5"/>
      <c r="J169" s="4"/>
      <c r="K169" s="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2"/>
      <c r="E170" s="3"/>
      <c r="F170" s="1"/>
      <c r="G170" s="4"/>
      <c r="H170" s="5"/>
      <c r="I170" s="5"/>
      <c r="J170" s="4"/>
      <c r="K170" s="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2"/>
      <c r="E171" s="3"/>
      <c r="F171" s="1"/>
      <c r="G171" s="4"/>
      <c r="H171" s="5"/>
      <c r="I171" s="5"/>
      <c r="J171" s="4"/>
      <c r="K171" s="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2"/>
      <c r="E172" s="3"/>
      <c r="F172" s="1"/>
      <c r="G172" s="4"/>
      <c r="H172" s="5"/>
      <c r="I172" s="5"/>
      <c r="J172" s="4"/>
      <c r="K172" s="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2"/>
      <c r="E173" s="3"/>
      <c r="F173" s="1"/>
      <c r="G173" s="4"/>
      <c r="H173" s="5"/>
      <c r="I173" s="5"/>
      <c r="J173" s="4"/>
      <c r="K173" s="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2"/>
      <c r="E174" s="3"/>
      <c r="F174" s="1"/>
      <c r="G174" s="4"/>
      <c r="H174" s="5"/>
      <c r="I174" s="5"/>
      <c r="J174" s="4"/>
      <c r="K174" s="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2"/>
      <c r="E175" s="3"/>
      <c r="F175" s="1"/>
      <c r="G175" s="4"/>
      <c r="H175" s="5"/>
      <c r="I175" s="5"/>
      <c r="J175" s="4"/>
      <c r="K175" s="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2"/>
      <c r="E176" s="3"/>
      <c r="F176" s="1"/>
      <c r="G176" s="4"/>
      <c r="H176" s="5"/>
      <c r="I176" s="5"/>
      <c r="J176" s="4"/>
      <c r="K176" s="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2"/>
      <c r="E177" s="3"/>
      <c r="F177" s="1"/>
      <c r="G177" s="4"/>
      <c r="H177" s="5"/>
      <c r="I177" s="5"/>
      <c r="J177" s="4"/>
      <c r="K177" s="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2"/>
      <c r="E178" s="3"/>
      <c r="F178" s="1"/>
      <c r="G178" s="4"/>
      <c r="H178" s="5"/>
      <c r="I178" s="5"/>
      <c r="J178" s="4"/>
      <c r="K178" s="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2"/>
      <c r="E179" s="3"/>
      <c r="F179" s="1"/>
      <c r="G179" s="4"/>
      <c r="H179" s="5"/>
      <c r="I179" s="5"/>
      <c r="J179" s="4"/>
      <c r="K179" s="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2"/>
      <c r="E180" s="3"/>
      <c r="F180" s="1"/>
      <c r="G180" s="4"/>
      <c r="H180" s="5"/>
      <c r="I180" s="5"/>
      <c r="J180" s="4"/>
      <c r="K180" s="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2"/>
      <c r="E181" s="3"/>
      <c r="F181" s="1"/>
      <c r="G181" s="4"/>
      <c r="H181" s="5"/>
      <c r="I181" s="5"/>
      <c r="J181" s="4"/>
      <c r="K181" s="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2"/>
      <c r="E182" s="3"/>
      <c r="F182" s="1"/>
      <c r="G182" s="4"/>
      <c r="H182" s="5"/>
      <c r="I182" s="5"/>
      <c r="J182" s="4"/>
      <c r="K182" s="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2"/>
      <c r="E183" s="3"/>
      <c r="F183" s="1"/>
      <c r="G183" s="4"/>
      <c r="H183" s="5"/>
      <c r="I183" s="5"/>
      <c r="J183" s="4"/>
      <c r="K183" s="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2"/>
      <c r="E184" s="3"/>
      <c r="F184" s="1"/>
      <c r="G184" s="4"/>
      <c r="H184" s="5"/>
      <c r="I184" s="5"/>
      <c r="J184" s="4"/>
      <c r="K184" s="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2"/>
      <c r="E185" s="3"/>
      <c r="F185" s="1"/>
      <c r="G185" s="4"/>
      <c r="H185" s="5"/>
      <c r="I185" s="5"/>
      <c r="J185" s="4"/>
      <c r="K185" s="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2"/>
      <c r="E186" s="3"/>
      <c r="F186" s="1"/>
      <c r="G186" s="4"/>
      <c r="H186" s="5"/>
      <c r="I186" s="5"/>
      <c r="J186" s="4"/>
      <c r="K186" s="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2"/>
      <c r="E187" s="3"/>
      <c r="F187" s="1"/>
      <c r="G187" s="4"/>
      <c r="H187" s="5"/>
      <c r="I187" s="5"/>
      <c r="J187" s="4"/>
      <c r="K187" s="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2"/>
      <c r="E188" s="3"/>
      <c r="F188" s="1"/>
      <c r="G188" s="4"/>
      <c r="H188" s="5"/>
      <c r="I188" s="5"/>
      <c r="J188" s="4"/>
      <c r="K188" s="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2"/>
      <c r="E189" s="3"/>
      <c r="F189" s="1"/>
      <c r="G189" s="4"/>
      <c r="H189" s="5"/>
      <c r="I189" s="5"/>
      <c r="J189" s="4"/>
      <c r="K189" s="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2"/>
      <c r="E190" s="3"/>
      <c r="F190" s="1"/>
      <c r="G190" s="4"/>
      <c r="H190" s="5"/>
      <c r="I190" s="5"/>
      <c r="J190" s="4"/>
      <c r="K190" s="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2"/>
      <c r="E191" s="3"/>
      <c r="F191" s="1"/>
      <c r="G191" s="4"/>
      <c r="H191" s="5"/>
      <c r="I191" s="5"/>
      <c r="J191" s="4"/>
      <c r="K191" s="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2"/>
      <c r="E192" s="3"/>
      <c r="F192" s="1"/>
      <c r="G192" s="4"/>
      <c r="H192" s="5"/>
      <c r="I192" s="5"/>
      <c r="J192" s="4"/>
      <c r="K192" s="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2"/>
      <c r="E193" s="3"/>
      <c r="F193" s="1"/>
      <c r="G193" s="4"/>
      <c r="H193" s="5"/>
      <c r="I193" s="5"/>
      <c r="J193" s="4"/>
      <c r="K193" s="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2"/>
      <c r="E194" s="3"/>
      <c r="F194" s="1"/>
      <c r="G194" s="4"/>
      <c r="H194" s="5"/>
      <c r="I194" s="5"/>
      <c r="J194" s="4"/>
      <c r="K194" s="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2"/>
      <c r="E195" s="3"/>
      <c r="F195" s="1"/>
      <c r="G195" s="4"/>
      <c r="H195" s="5"/>
      <c r="I195" s="5"/>
      <c r="J195" s="4"/>
      <c r="K195" s="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2"/>
      <c r="E196" s="3"/>
      <c r="F196" s="1"/>
      <c r="G196" s="4"/>
      <c r="H196" s="5"/>
      <c r="I196" s="5"/>
      <c r="J196" s="4"/>
      <c r="K196" s="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2"/>
      <c r="E197" s="3"/>
      <c r="F197" s="1"/>
      <c r="G197" s="4"/>
      <c r="H197" s="5"/>
      <c r="I197" s="5"/>
      <c r="J197" s="4"/>
      <c r="K197" s="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2"/>
      <c r="E198" s="3"/>
      <c r="F198" s="1"/>
      <c r="G198" s="4"/>
      <c r="H198" s="5"/>
      <c r="I198" s="5"/>
      <c r="J198" s="4"/>
      <c r="K198" s="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2"/>
      <c r="E199" s="3"/>
      <c r="F199" s="1"/>
      <c r="G199" s="4"/>
      <c r="H199" s="5"/>
      <c r="I199" s="5"/>
      <c r="J199" s="4"/>
      <c r="K199" s="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2"/>
      <c r="E200" s="3"/>
      <c r="F200" s="1"/>
      <c r="G200" s="4"/>
      <c r="H200" s="5"/>
      <c r="I200" s="5"/>
      <c r="J200" s="4"/>
      <c r="K200" s="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2"/>
      <c r="E201" s="3"/>
      <c r="F201" s="1"/>
      <c r="G201" s="4"/>
      <c r="H201" s="5"/>
      <c r="I201" s="5"/>
      <c r="J201" s="4"/>
      <c r="K201" s="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2"/>
      <c r="E202" s="3"/>
      <c r="F202" s="1"/>
      <c r="G202" s="4"/>
      <c r="H202" s="5"/>
      <c r="I202" s="5"/>
      <c r="J202" s="4"/>
      <c r="K202" s="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2"/>
      <c r="E203" s="3"/>
      <c r="F203" s="1"/>
      <c r="G203" s="4"/>
      <c r="H203" s="5"/>
      <c r="I203" s="5"/>
      <c r="J203" s="4"/>
      <c r="K203" s="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2"/>
      <c r="E204" s="3"/>
      <c r="F204" s="1"/>
      <c r="G204" s="4"/>
      <c r="H204" s="5"/>
      <c r="I204" s="5"/>
      <c r="J204" s="4"/>
      <c r="K204" s="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2"/>
      <c r="E205" s="3"/>
      <c r="F205" s="1"/>
      <c r="G205" s="4"/>
      <c r="H205" s="5"/>
      <c r="I205" s="5"/>
      <c r="J205" s="4"/>
      <c r="K205" s="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2"/>
      <c r="E206" s="3"/>
      <c r="F206" s="1"/>
      <c r="G206" s="4"/>
      <c r="H206" s="5"/>
      <c r="I206" s="5"/>
      <c r="J206" s="4"/>
      <c r="K206" s="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2"/>
      <c r="E207" s="3"/>
      <c r="F207" s="1"/>
      <c r="G207" s="4"/>
      <c r="H207" s="5"/>
      <c r="I207" s="5"/>
      <c r="J207" s="4"/>
      <c r="K207" s="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2"/>
      <c r="E208" s="3"/>
      <c r="F208" s="1"/>
      <c r="G208" s="4"/>
      <c r="H208" s="5"/>
      <c r="I208" s="5"/>
      <c r="J208" s="4"/>
      <c r="K208" s="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2"/>
      <c r="E209" s="3"/>
      <c r="F209" s="1"/>
      <c r="G209" s="4"/>
      <c r="H209" s="5"/>
      <c r="I209" s="5"/>
      <c r="J209" s="4"/>
      <c r="K209" s="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2"/>
      <c r="E210" s="3"/>
      <c r="F210" s="1"/>
      <c r="G210" s="4"/>
      <c r="H210" s="5"/>
      <c r="I210" s="5"/>
      <c r="J210" s="4"/>
      <c r="K210" s="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2"/>
      <c r="E211" s="3"/>
      <c r="F211" s="1"/>
      <c r="G211" s="4"/>
      <c r="H211" s="5"/>
      <c r="I211" s="5"/>
      <c r="J211" s="4"/>
      <c r="K211" s="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2"/>
      <c r="E212" s="3"/>
      <c r="F212" s="1"/>
      <c r="G212" s="4"/>
      <c r="H212" s="5"/>
      <c r="I212" s="5"/>
      <c r="J212" s="4"/>
      <c r="K212" s="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2"/>
      <c r="E213" s="3"/>
      <c r="F213" s="1"/>
      <c r="G213" s="4"/>
      <c r="H213" s="5"/>
      <c r="I213" s="5"/>
      <c r="J213" s="4"/>
      <c r="K213" s="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2"/>
      <c r="E214" s="3"/>
      <c r="F214" s="1"/>
      <c r="G214" s="4"/>
      <c r="H214" s="5"/>
      <c r="I214" s="5"/>
      <c r="J214" s="4"/>
      <c r="K214" s="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2"/>
      <c r="E215" s="3"/>
      <c r="F215" s="1"/>
      <c r="G215" s="4"/>
      <c r="H215" s="5"/>
      <c r="I215" s="5"/>
      <c r="J215" s="4"/>
      <c r="K215" s="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2"/>
      <c r="E216" s="3"/>
      <c r="F216" s="1"/>
      <c r="G216" s="4"/>
      <c r="H216" s="5"/>
      <c r="I216" s="5"/>
      <c r="J216" s="4"/>
      <c r="K216" s="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2"/>
      <c r="E217" s="3"/>
      <c r="F217" s="1"/>
      <c r="G217" s="4"/>
      <c r="H217" s="5"/>
      <c r="I217" s="5"/>
      <c r="J217" s="4"/>
      <c r="K217" s="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2"/>
      <c r="E218" s="3"/>
      <c r="F218" s="1"/>
      <c r="G218" s="4"/>
      <c r="H218" s="5"/>
      <c r="I218" s="5"/>
      <c r="J218" s="4"/>
      <c r="K218" s="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2"/>
      <c r="E219" s="3"/>
      <c r="F219" s="1"/>
      <c r="G219" s="4"/>
      <c r="H219" s="5"/>
      <c r="I219" s="5"/>
      <c r="J219" s="4"/>
      <c r="K219" s="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2"/>
      <c r="E220" s="3"/>
      <c r="F220" s="1"/>
      <c r="G220" s="4"/>
      <c r="H220" s="5"/>
      <c r="I220" s="5"/>
      <c r="J220" s="4"/>
      <c r="K220" s="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2"/>
      <c r="E221" s="3"/>
      <c r="F221" s="1"/>
      <c r="G221" s="4"/>
      <c r="H221" s="5"/>
      <c r="I221" s="5"/>
      <c r="J221" s="4"/>
      <c r="K221" s="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2"/>
      <c r="E222" s="3"/>
      <c r="F222" s="1"/>
      <c r="G222" s="4"/>
      <c r="H222" s="5"/>
      <c r="I222" s="5"/>
      <c r="J222" s="4"/>
      <c r="K222" s="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2"/>
      <c r="E223" s="3"/>
      <c r="F223" s="1"/>
      <c r="G223" s="4"/>
      <c r="H223" s="5"/>
      <c r="I223" s="5"/>
      <c r="J223" s="4"/>
      <c r="K223" s="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2"/>
      <c r="E224" s="3"/>
      <c r="F224" s="1"/>
      <c r="G224" s="4"/>
      <c r="H224" s="5"/>
      <c r="I224" s="5"/>
      <c r="J224" s="4"/>
      <c r="K224" s="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2"/>
      <c r="E225" s="3"/>
      <c r="F225" s="1"/>
      <c r="G225" s="4"/>
      <c r="H225" s="5"/>
      <c r="I225" s="5"/>
      <c r="J225" s="4"/>
      <c r="K225" s="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2"/>
      <c r="E226" s="3"/>
      <c r="F226" s="1"/>
      <c r="G226" s="4"/>
      <c r="H226" s="5"/>
      <c r="I226" s="5"/>
      <c r="J226" s="4"/>
      <c r="K226" s="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2"/>
      <c r="E227" s="3"/>
      <c r="F227" s="1"/>
      <c r="G227" s="4"/>
      <c r="H227" s="5"/>
      <c r="I227" s="5"/>
      <c r="J227" s="4"/>
      <c r="K227" s="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2"/>
      <c r="E228" s="3"/>
      <c r="F228" s="1"/>
      <c r="G228" s="4"/>
      <c r="H228" s="5"/>
      <c r="I228" s="5"/>
      <c r="J228" s="4"/>
      <c r="K228" s="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2"/>
      <c r="E229" s="3"/>
      <c r="F229" s="1"/>
      <c r="G229" s="4"/>
      <c r="H229" s="5"/>
      <c r="I229" s="5"/>
      <c r="J229" s="4"/>
      <c r="K229" s="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2"/>
      <c r="E230" s="3"/>
      <c r="F230" s="1"/>
      <c r="G230" s="4"/>
      <c r="H230" s="5"/>
      <c r="I230" s="5"/>
      <c r="J230" s="4"/>
      <c r="K230" s="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2"/>
      <c r="E231" s="3"/>
      <c r="F231" s="1"/>
      <c r="G231" s="4"/>
      <c r="H231" s="5"/>
      <c r="I231" s="5"/>
      <c r="J231" s="4"/>
      <c r="K231" s="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2"/>
      <c r="E232" s="3"/>
      <c r="F232" s="1"/>
      <c r="G232" s="4"/>
      <c r="H232" s="5"/>
      <c r="I232" s="5"/>
      <c r="J232" s="4"/>
      <c r="K232" s="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2"/>
      <c r="E233" s="3"/>
      <c r="F233" s="1"/>
      <c r="G233" s="4"/>
      <c r="H233" s="5"/>
      <c r="I233" s="5"/>
      <c r="J233" s="4"/>
      <c r="K233" s="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2"/>
      <c r="E234" s="3"/>
      <c r="F234" s="1"/>
      <c r="G234" s="4"/>
      <c r="H234" s="5"/>
      <c r="I234" s="5"/>
      <c r="J234" s="4"/>
      <c r="K234" s="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2"/>
      <c r="E235" s="3"/>
      <c r="F235" s="1"/>
      <c r="G235" s="4"/>
      <c r="H235" s="5"/>
      <c r="I235" s="5"/>
      <c r="J235" s="4"/>
      <c r="K235" s="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2"/>
      <c r="E236" s="3"/>
      <c r="F236" s="1"/>
      <c r="G236" s="4"/>
      <c r="H236" s="5"/>
      <c r="I236" s="5"/>
      <c r="J236" s="4"/>
      <c r="K236" s="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2"/>
      <c r="E237" s="3"/>
      <c r="F237" s="1"/>
      <c r="G237" s="4"/>
      <c r="H237" s="5"/>
      <c r="I237" s="5"/>
      <c r="J237" s="4"/>
      <c r="K237" s="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2"/>
      <c r="E238" s="3"/>
      <c r="F238" s="1"/>
      <c r="G238" s="4"/>
      <c r="H238" s="5"/>
      <c r="I238" s="5"/>
      <c r="J238" s="4"/>
      <c r="K238" s="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2"/>
      <c r="E239" s="3"/>
      <c r="F239" s="1"/>
      <c r="G239" s="4"/>
      <c r="H239" s="5"/>
      <c r="I239" s="5"/>
      <c r="J239" s="4"/>
      <c r="K239" s="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2"/>
      <c r="E240" s="3"/>
      <c r="F240" s="1"/>
      <c r="G240" s="4"/>
      <c r="H240" s="5"/>
      <c r="I240" s="5"/>
      <c r="J240" s="4"/>
      <c r="K240" s="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2"/>
      <c r="E241" s="3"/>
      <c r="F241" s="1"/>
      <c r="G241" s="4"/>
      <c r="H241" s="5"/>
      <c r="I241" s="5"/>
      <c r="J241" s="4"/>
      <c r="K241" s="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2"/>
      <c r="E242" s="3"/>
      <c r="F242" s="1"/>
      <c r="G242" s="4"/>
      <c r="H242" s="5"/>
      <c r="I242" s="5"/>
      <c r="J242" s="4"/>
      <c r="K242" s="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2"/>
      <c r="E243" s="3"/>
      <c r="F243" s="1"/>
      <c r="G243" s="4"/>
      <c r="H243" s="5"/>
      <c r="I243" s="5"/>
      <c r="J243" s="4"/>
      <c r="K243" s="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2"/>
      <c r="E244" s="3"/>
      <c r="F244" s="1"/>
      <c r="G244" s="4"/>
      <c r="H244" s="5"/>
      <c r="I244" s="5"/>
      <c r="J244" s="4"/>
      <c r="K244" s="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2"/>
      <c r="E245" s="3"/>
      <c r="F245" s="1"/>
      <c r="G245" s="4"/>
      <c r="H245" s="5"/>
      <c r="I245" s="5"/>
      <c r="J245" s="4"/>
      <c r="K245" s="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2"/>
      <c r="E246" s="3"/>
      <c r="F246" s="1"/>
      <c r="G246" s="4"/>
      <c r="H246" s="5"/>
      <c r="I246" s="5"/>
      <c r="J246" s="4"/>
      <c r="K246" s="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2"/>
      <c r="E247" s="3"/>
      <c r="F247" s="1"/>
      <c r="G247" s="4"/>
      <c r="H247" s="5"/>
      <c r="I247" s="5"/>
      <c r="J247" s="4"/>
      <c r="K247" s="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2"/>
      <c r="E248" s="3"/>
      <c r="F248" s="1"/>
      <c r="G248" s="4"/>
      <c r="H248" s="5"/>
      <c r="I248" s="5"/>
      <c r="J248" s="4"/>
      <c r="K248" s="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2"/>
      <c r="E249" s="3"/>
      <c r="F249" s="1"/>
      <c r="G249" s="4"/>
      <c r="H249" s="5"/>
      <c r="I249" s="5"/>
      <c r="J249" s="4"/>
      <c r="K249" s="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2"/>
      <c r="E250" s="3"/>
      <c r="F250" s="1"/>
      <c r="G250" s="4"/>
      <c r="H250" s="5"/>
      <c r="I250" s="5"/>
      <c r="J250" s="4"/>
      <c r="K250" s="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2"/>
      <c r="E251" s="3"/>
      <c r="F251" s="1"/>
      <c r="G251" s="4"/>
      <c r="H251" s="5"/>
      <c r="I251" s="5"/>
      <c r="J251" s="4"/>
      <c r="K251" s="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2"/>
      <c r="E252" s="3"/>
      <c r="F252" s="1"/>
      <c r="G252" s="4"/>
      <c r="H252" s="5"/>
      <c r="I252" s="5"/>
      <c r="J252" s="4"/>
      <c r="K252" s="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2"/>
      <c r="E253" s="3"/>
      <c r="F253" s="1"/>
      <c r="G253" s="4"/>
      <c r="H253" s="5"/>
      <c r="I253" s="5"/>
      <c r="J253" s="4"/>
      <c r="K253" s="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2"/>
      <c r="E254" s="3"/>
      <c r="F254" s="1"/>
      <c r="G254" s="4"/>
      <c r="H254" s="5"/>
      <c r="I254" s="5"/>
      <c r="J254" s="4"/>
      <c r="K254" s="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2"/>
      <c r="E255" s="3"/>
      <c r="F255" s="1"/>
      <c r="G255" s="4"/>
      <c r="H255" s="5"/>
      <c r="I255" s="5"/>
      <c r="J255" s="4"/>
      <c r="K255" s="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2"/>
      <c r="E256" s="3"/>
      <c r="F256" s="1"/>
      <c r="G256" s="4"/>
      <c r="H256" s="5"/>
      <c r="I256" s="5"/>
      <c r="J256" s="4"/>
      <c r="K256" s="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2"/>
      <c r="E257" s="3"/>
      <c r="F257" s="1"/>
      <c r="G257" s="4"/>
      <c r="H257" s="5"/>
      <c r="I257" s="5"/>
      <c r="J257" s="4"/>
      <c r="K257" s="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2"/>
      <c r="E258" s="3"/>
      <c r="F258" s="1"/>
      <c r="G258" s="4"/>
      <c r="H258" s="5"/>
      <c r="I258" s="5"/>
      <c r="J258" s="4"/>
      <c r="K258" s="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2"/>
      <c r="E259" s="3"/>
      <c r="F259" s="1"/>
      <c r="G259" s="4"/>
      <c r="H259" s="5"/>
      <c r="I259" s="5"/>
      <c r="J259" s="4"/>
      <c r="K259" s="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2"/>
      <c r="E260" s="3"/>
      <c r="F260" s="1"/>
      <c r="G260" s="4"/>
      <c r="H260" s="5"/>
      <c r="I260" s="5"/>
      <c r="J260" s="4"/>
      <c r="K260" s="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2"/>
      <c r="E261" s="3"/>
      <c r="F261" s="1"/>
      <c r="G261" s="4"/>
      <c r="H261" s="5"/>
      <c r="I261" s="5"/>
      <c r="J261" s="4"/>
      <c r="K261" s="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2"/>
      <c r="E262" s="3"/>
      <c r="F262" s="1"/>
      <c r="G262" s="4"/>
      <c r="H262" s="5"/>
      <c r="I262" s="5"/>
      <c r="J262" s="4"/>
      <c r="K262" s="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2"/>
      <c r="E263" s="3"/>
      <c r="F263" s="1"/>
      <c r="G263" s="4"/>
      <c r="H263" s="5"/>
      <c r="I263" s="5"/>
      <c r="J263" s="4"/>
      <c r="K263" s="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2"/>
      <c r="E264" s="3"/>
      <c r="F264" s="1"/>
      <c r="G264" s="4"/>
      <c r="H264" s="5"/>
      <c r="I264" s="5"/>
      <c r="J264" s="4"/>
      <c r="K264" s="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2"/>
      <c r="E265" s="3"/>
      <c r="F265" s="1"/>
      <c r="G265" s="4"/>
      <c r="H265" s="5"/>
      <c r="I265" s="5"/>
      <c r="J265" s="4"/>
      <c r="K265" s="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2"/>
      <c r="E266" s="3"/>
      <c r="F266" s="1"/>
      <c r="G266" s="4"/>
      <c r="H266" s="5"/>
      <c r="I266" s="5"/>
      <c r="J266" s="4"/>
      <c r="K266" s="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2"/>
      <c r="E267" s="3"/>
      <c r="F267" s="1"/>
      <c r="G267" s="4"/>
      <c r="H267" s="5"/>
      <c r="I267" s="5"/>
      <c r="J267" s="4"/>
      <c r="K267" s="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2"/>
      <c r="E268" s="3"/>
      <c r="F268" s="1"/>
      <c r="G268" s="4"/>
      <c r="H268" s="5"/>
      <c r="I268" s="5"/>
      <c r="J268" s="4"/>
      <c r="K268" s="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2"/>
      <c r="E269" s="3"/>
      <c r="F269" s="1"/>
      <c r="G269" s="4"/>
      <c r="H269" s="5"/>
      <c r="I269" s="5"/>
      <c r="J269" s="4"/>
      <c r="K269" s="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2"/>
      <c r="E270" s="3"/>
      <c r="F270" s="1"/>
      <c r="G270" s="4"/>
      <c r="H270" s="5"/>
      <c r="I270" s="5"/>
      <c r="J270" s="4"/>
      <c r="K270" s="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2"/>
      <c r="E271" s="3"/>
      <c r="F271" s="1"/>
      <c r="G271" s="4"/>
      <c r="H271" s="5"/>
      <c r="I271" s="5"/>
      <c r="J271" s="4"/>
      <c r="K271" s="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2"/>
      <c r="E272" s="3"/>
      <c r="F272" s="1"/>
      <c r="G272" s="4"/>
      <c r="H272" s="5"/>
      <c r="I272" s="5"/>
      <c r="J272" s="4"/>
      <c r="K272" s="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2"/>
      <c r="E273" s="3"/>
      <c r="F273" s="1"/>
      <c r="G273" s="4"/>
      <c r="H273" s="5"/>
      <c r="I273" s="5"/>
      <c r="J273" s="4"/>
      <c r="K273" s="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2"/>
      <c r="E274" s="3"/>
      <c r="F274" s="1"/>
      <c r="G274" s="4"/>
      <c r="H274" s="5"/>
      <c r="I274" s="5"/>
      <c r="J274" s="4"/>
      <c r="K274" s="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2"/>
      <c r="E275" s="3"/>
      <c r="F275" s="1"/>
      <c r="G275" s="4"/>
      <c r="H275" s="5"/>
      <c r="I275" s="5"/>
      <c r="J275" s="4"/>
      <c r="K275" s="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2"/>
      <c r="E276" s="3"/>
      <c r="F276" s="1"/>
      <c r="G276" s="4"/>
      <c r="H276" s="5"/>
      <c r="I276" s="5"/>
      <c r="J276" s="4"/>
      <c r="K276" s="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2"/>
      <c r="E277" s="3"/>
      <c r="F277" s="1"/>
      <c r="G277" s="4"/>
      <c r="H277" s="5"/>
      <c r="I277" s="5"/>
      <c r="J277" s="4"/>
      <c r="K277" s="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2"/>
      <c r="E278" s="3"/>
      <c r="F278" s="1"/>
      <c r="G278" s="4"/>
      <c r="H278" s="5"/>
      <c r="I278" s="5"/>
      <c r="J278" s="4"/>
      <c r="K278" s="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2"/>
      <c r="E279" s="3"/>
      <c r="F279" s="1"/>
      <c r="G279" s="4"/>
      <c r="H279" s="5"/>
      <c r="I279" s="5"/>
      <c r="J279" s="4"/>
      <c r="K279" s="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2"/>
      <c r="E280" s="3"/>
      <c r="F280" s="1"/>
      <c r="G280" s="4"/>
      <c r="H280" s="5"/>
      <c r="I280" s="5"/>
      <c r="J280" s="4"/>
      <c r="K280" s="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2"/>
      <c r="E281" s="3"/>
      <c r="F281" s="1"/>
      <c r="G281" s="4"/>
      <c r="H281" s="5"/>
      <c r="I281" s="5"/>
      <c r="J281" s="4"/>
      <c r="K281" s="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2"/>
      <c r="E282" s="3"/>
      <c r="F282" s="1"/>
      <c r="G282" s="4"/>
      <c r="H282" s="5"/>
      <c r="I282" s="5"/>
      <c r="J282" s="4"/>
      <c r="K282" s="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2"/>
      <c r="E283" s="3"/>
      <c r="F283" s="1"/>
      <c r="G283" s="4"/>
      <c r="H283" s="5"/>
      <c r="I283" s="5"/>
      <c r="J283" s="4"/>
      <c r="K283" s="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2"/>
      <c r="E284" s="3"/>
      <c r="F284" s="1"/>
      <c r="G284" s="4"/>
      <c r="H284" s="5"/>
      <c r="I284" s="5"/>
      <c r="J284" s="4"/>
      <c r="K284" s="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2"/>
      <c r="E285" s="3"/>
      <c r="F285" s="1"/>
      <c r="G285" s="4"/>
      <c r="H285" s="5"/>
      <c r="I285" s="5"/>
      <c r="J285" s="4"/>
      <c r="K285" s="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2"/>
      <c r="E286" s="3"/>
      <c r="F286" s="1"/>
      <c r="G286" s="4"/>
      <c r="H286" s="5"/>
      <c r="I286" s="5"/>
      <c r="J286" s="4"/>
      <c r="K286" s="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2"/>
      <c r="E287" s="3"/>
      <c r="F287" s="1"/>
      <c r="G287" s="4"/>
      <c r="H287" s="5"/>
      <c r="I287" s="5"/>
      <c r="J287" s="4"/>
      <c r="K287" s="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2"/>
      <c r="E288" s="3"/>
      <c r="F288" s="1"/>
      <c r="G288" s="4"/>
      <c r="H288" s="5"/>
      <c r="I288" s="5"/>
      <c r="J288" s="4"/>
      <c r="K288" s="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2"/>
      <c r="E289" s="3"/>
      <c r="F289" s="1"/>
      <c r="G289" s="4"/>
      <c r="H289" s="5"/>
      <c r="I289" s="5"/>
      <c r="J289" s="4"/>
      <c r="K289" s="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2"/>
      <c r="E290" s="3"/>
      <c r="F290" s="1"/>
      <c r="G290" s="4"/>
      <c r="H290" s="5"/>
      <c r="I290" s="5"/>
      <c r="J290" s="4"/>
      <c r="K290" s="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2"/>
      <c r="E291" s="3"/>
      <c r="F291" s="1"/>
      <c r="G291" s="4"/>
      <c r="H291" s="5"/>
      <c r="I291" s="5"/>
      <c r="J291" s="4"/>
      <c r="K291" s="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2"/>
      <c r="E292" s="3"/>
      <c r="F292" s="1"/>
      <c r="G292" s="4"/>
      <c r="H292" s="5"/>
      <c r="I292" s="5"/>
      <c r="J292" s="4"/>
      <c r="K292" s="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2"/>
      <c r="E293" s="3"/>
      <c r="F293" s="1"/>
      <c r="G293" s="4"/>
      <c r="H293" s="5"/>
      <c r="I293" s="5"/>
      <c r="J293" s="4"/>
      <c r="K293" s="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2"/>
      <c r="E294" s="3"/>
      <c r="F294" s="1"/>
      <c r="G294" s="4"/>
      <c r="H294" s="5"/>
      <c r="I294" s="5"/>
      <c r="J294" s="4"/>
      <c r="K294" s="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2"/>
      <c r="E295" s="3"/>
      <c r="F295" s="1"/>
      <c r="G295" s="4"/>
      <c r="H295" s="5"/>
      <c r="I295" s="5"/>
      <c r="J295" s="4"/>
      <c r="K295" s="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2"/>
      <c r="E296" s="3"/>
      <c r="F296" s="1"/>
      <c r="G296" s="4"/>
      <c r="H296" s="5"/>
      <c r="I296" s="5"/>
      <c r="J296" s="4"/>
      <c r="K296" s="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2"/>
      <c r="E297" s="3"/>
      <c r="F297" s="1"/>
      <c r="G297" s="4"/>
      <c r="H297" s="5"/>
      <c r="I297" s="5"/>
      <c r="J297" s="4"/>
      <c r="K297" s="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2"/>
      <c r="E298" s="3"/>
      <c r="F298" s="1"/>
      <c r="G298" s="4"/>
      <c r="H298" s="5"/>
      <c r="I298" s="5"/>
      <c r="J298" s="4"/>
      <c r="K298" s="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2"/>
      <c r="E299" s="3"/>
      <c r="F299" s="1"/>
      <c r="G299" s="4"/>
      <c r="H299" s="5"/>
      <c r="I299" s="5"/>
      <c r="J299" s="4"/>
      <c r="K299" s="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2"/>
      <c r="E300" s="3"/>
      <c r="F300" s="1"/>
      <c r="G300" s="4"/>
      <c r="H300" s="5"/>
      <c r="I300" s="5"/>
      <c r="J300" s="4"/>
      <c r="K300" s="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2"/>
      <c r="E301" s="3"/>
      <c r="F301" s="1"/>
      <c r="G301" s="4"/>
      <c r="H301" s="5"/>
      <c r="I301" s="5"/>
      <c r="J301" s="4"/>
      <c r="K301" s="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2"/>
      <c r="E302" s="3"/>
      <c r="F302" s="1"/>
      <c r="G302" s="4"/>
      <c r="H302" s="5"/>
      <c r="I302" s="5"/>
      <c r="J302" s="4"/>
      <c r="K302" s="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2"/>
      <c r="E303" s="3"/>
      <c r="F303" s="1"/>
      <c r="G303" s="4"/>
      <c r="H303" s="5"/>
      <c r="I303" s="5"/>
      <c r="J303" s="4"/>
      <c r="K303" s="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2"/>
      <c r="E304" s="3"/>
      <c r="F304" s="1"/>
      <c r="G304" s="4"/>
      <c r="H304" s="5"/>
      <c r="I304" s="5"/>
      <c r="J304" s="4"/>
      <c r="K304" s="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2"/>
      <c r="E305" s="3"/>
      <c r="F305" s="1"/>
      <c r="G305" s="4"/>
      <c r="H305" s="5"/>
      <c r="I305" s="5"/>
      <c r="J305" s="4"/>
      <c r="K305" s="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2"/>
      <c r="E306" s="3"/>
      <c r="F306" s="1"/>
      <c r="G306" s="4"/>
      <c r="H306" s="5"/>
      <c r="I306" s="5"/>
      <c r="J306" s="4"/>
      <c r="K306" s="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2"/>
      <c r="E307" s="3"/>
      <c r="F307" s="1"/>
      <c r="G307" s="4"/>
      <c r="H307" s="5"/>
      <c r="I307" s="5"/>
      <c r="J307" s="4"/>
      <c r="K307" s="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2"/>
      <c r="E308" s="3"/>
      <c r="F308" s="1"/>
      <c r="G308" s="4"/>
      <c r="H308" s="5"/>
      <c r="I308" s="5"/>
      <c r="J308" s="4"/>
      <c r="K308" s="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2"/>
      <c r="E309" s="3"/>
      <c r="F309" s="1"/>
      <c r="G309" s="4"/>
      <c r="H309" s="5"/>
      <c r="I309" s="5"/>
      <c r="J309" s="4"/>
      <c r="K309" s="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2"/>
      <c r="E310" s="3"/>
      <c r="F310" s="1"/>
      <c r="G310" s="4"/>
      <c r="H310" s="5"/>
      <c r="I310" s="5"/>
      <c r="J310" s="4"/>
      <c r="K310" s="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2"/>
      <c r="E311" s="3"/>
      <c r="F311" s="1"/>
      <c r="G311" s="4"/>
      <c r="H311" s="5"/>
      <c r="I311" s="5"/>
      <c r="J311" s="4"/>
      <c r="K311" s="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2"/>
      <c r="E312" s="3"/>
      <c r="F312" s="1"/>
      <c r="G312" s="4"/>
      <c r="H312" s="5"/>
      <c r="I312" s="5"/>
      <c r="J312" s="4"/>
      <c r="K312" s="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2"/>
      <c r="E313" s="3"/>
      <c r="F313" s="1"/>
      <c r="G313" s="4"/>
      <c r="H313" s="5"/>
      <c r="I313" s="5"/>
      <c r="J313" s="4"/>
      <c r="K313" s="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2"/>
      <c r="E314" s="3"/>
      <c r="F314" s="1"/>
      <c r="G314" s="4"/>
      <c r="H314" s="5"/>
      <c r="I314" s="5"/>
      <c r="J314" s="4"/>
      <c r="K314" s="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2"/>
      <c r="E315" s="3"/>
      <c r="F315" s="1"/>
      <c r="G315" s="4"/>
      <c r="H315" s="5"/>
      <c r="I315" s="5"/>
      <c r="J315" s="4"/>
      <c r="K315" s="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2"/>
      <c r="E316" s="3"/>
      <c r="F316" s="1"/>
      <c r="G316" s="4"/>
      <c r="H316" s="5"/>
      <c r="I316" s="5"/>
      <c r="J316" s="4"/>
      <c r="K316" s="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2"/>
      <c r="E317" s="3"/>
      <c r="F317" s="1"/>
      <c r="G317" s="4"/>
      <c r="H317" s="5"/>
      <c r="I317" s="5"/>
      <c r="J317" s="4"/>
      <c r="K317" s="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2"/>
      <c r="E318" s="3"/>
      <c r="F318" s="1"/>
      <c r="G318" s="4"/>
      <c r="H318" s="5"/>
      <c r="I318" s="5"/>
      <c r="J318" s="4"/>
      <c r="K318" s="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2"/>
      <c r="E319" s="3"/>
      <c r="F319" s="1"/>
      <c r="G319" s="4"/>
      <c r="H319" s="5"/>
      <c r="I319" s="5"/>
      <c r="J319" s="4"/>
      <c r="K319" s="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2"/>
      <c r="E320" s="3"/>
      <c r="F320" s="1"/>
      <c r="G320" s="4"/>
      <c r="H320" s="5"/>
      <c r="I320" s="5"/>
      <c r="J320" s="4"/>
      <c r="K320" s="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2"/>
      <c r="E321" s="3"/>
      <c r="F321" s="1"/>
      <c r="G321" s="4"/>
      <c r="H321" s="5"/>
      <c r="I321" s="5"/>
      <c r="J321" s="4"/>
      <c r="K321" s="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2"/>
      <c r="E322" s="3"/>
      <c r="F322" s="1"/>
      <c r="G322" s="4"/>
      <c r="H322" s="5"/>
      <c r="I322" s="5"/>
      <c r="J322" s="4"/>
      <c r="K322" s="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2"/>
      <c r="E323" s="3"/>
      <c r="F323" s="1"/>
      <c r="G323" s="4"/>
      <c r="H323" s="5"/>
      <c r="I323" s="5"/>
      <c r="J323" s="4"/>
      <c r="K323" s="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2"/>
      <c r="E324" s="3"/>
      <c r="F324" s="1"/>
      <c r="G324" s="4"/>
      <c r="H324" s="5"/>
      <c r="I324" s="5"/>
      <c r="J324" s="4"/>
      <c r="K324" s="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2"/>
      <c r="E325" s="3"/>
      <c r="F325" s="1"/>
      <c r="G325" s="4"/>
      <c r="H325" s="5"/>
      <c r="I325" s="5"/>
      <c r="J325" s="4"/>
      <c r="K325" s="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2"/>
      <c r="E326" s="3"/>
      <c r="F326" s="1"/>
      <c r="G326" s="4"/>
      <c r="H326" s="5"/>
      <c r="I326" s="5"/>
      <c r="J326" s="4"/>
      <c r="K326" s="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2"/>
      <c r="E327" s="3"/>
      <c r="F327" s="1"/>
      <c r="G327" s="4"/>
      <c r="H327" s="5"/>
      <c r="I327" s="5"/>
      <c r="J327" s="4"/>
      <c r="K327" s="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2"/>
      <c r="E328" s="3"/>
      <c r="F328" s="1"/>
      <c r="G328" s="4"/>
      <c r="H328" s="5"/>
      <c r="I328" s="5"/>
      <c r="J328" s="4"/>
      <c r="K328" s="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2"/>
      <c r="E329" s="3"/>
      <c r="F329" s="1"/>
      <c r="G329" s="4"/>
      <c r="H329" s="5"/>
      <c r="I329" s="5"/>
      <c r="J329" s="4"/>
      <c r="K329" s="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2"/>
      <c r="E330" s="3"/>
      <c r="F330" s="1"/>
      <c r="G330" s="4"/>
      <c r="H330" s="5"/>
      <c r="I330" s="5"/>
      <c r="J330" s="4"/>
      <c r="K330" s="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2"/>
      <c r="E331" s="3"/>
      <c r="F331" s="1"/>
      <c r="G331" s="4"/>
      <c r="H331" s="5"/>
      <c r="I331" s="5"/>
      <c r="J331" s="4"/>
      <c r="K331" s="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2"/>
      <c r="E332" s="3"/>
      <c r="F332" s="1"/>
      <c r="G332" s="4"/>
      <c r="H332" s="5"/>
      <c r="I332" s="5"/>
      <c r="J332" s="4"/>
      <c r="K332" s="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2"/>
      <c r="E333" s="3"/>
      <c r="F333" s="1"/>
      <c r="G333" s="4"/>
      <c r="H333" s="5"/>
      <c r="I333" s="5"/>
      <c r="J333" s="4"/>
      <c r="K333" s="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2"/>
      <c r="E334" s="3"/>
      <c r="F334" s="1"/>
      <c r="G334" s="4"/>
      <c r="H334" s="5"/>
      <c r="I334" s="5"/>
      <c r="J334" s="4"/>
      <c r="K334" s="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2"/>
      <c r="E335" s="3"/>
      <c r="F335" s="1"/>
      <c r="G335" s="4"/>
      <c r="H335" s="5"/>
      <c r="I335" s="5"/>
      <c r="J335" s="4"/>
      <c r="K335" s="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2"/>
      <c r="E336" s="3"/>
      <c r="F336" s="1"/>
      <c r="G336" s="4"/>
      <c r="H336" s="5"/>
      <c r="I336" s="5"/>
      <c r="J336" s="4"/>
      <c r="K336" s="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2"/>
      <c r="E337" s="3"/>
      <c r="F337" s="1"/>
      <c r="G337" s="4"/>
      <c r="H337" s="5"/>
      <c r="I337" s="5"/>
      <c r="J337" s="4"/>
      <c r="K337" s="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2"/>
      <c r="E338" s="3"/>
      <c r="F338" s="1"/>
      <c r="G338" s="4"/>
      <c r="H338" s="5"/>
      <c r="I338" s="5"/>
      <c r="J338" s="4"/>
      <c r="K338" s="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2"/>
      <c r="E339" s="3"/>
      <c r="F339" s="1"/>
      <c r="G339" s="4"/>
      <c r="H339" s="5"/>
      <c r="I339" s="5"/>
      <c r="J339" s="4"/>
      <c r="K339" s="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2"/>
      <c r="E340" s="3"/>
      <c r="F340" s="1"/>
      <c r="G340" s="4"/>
      <c r="H340" s="5"/>
      <c r="I340" s="5"/>
      <c r="J340" s="4"/>
      <c r="K340" s="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2"/>
      <c r="E341" s="3"/>
      <c r="F341" s="1"/>
      <c r="G341" s="4"/>
      <c r="H341" s="5"/>
      <c r="I341" s="5"/>
      <c r="J341" s="4"/>
      <c r="K341" s="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2"/>
      <c r="E342" s="3"/>
      <c r="F342" s="1"/>
      <c r="G342" s="4"/>
      <c r="H342" s="5"/>
      <c r="I342" s="5"/>
      <c r="J342" s="4"/>
      <c r="K342" s="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2"/>
      <c r="E343" s="3"/>
      <c r="F343" s="1"/>
      <c r="G343" s="4"/>
      <c r="H343" s="5"/>
      <c r="I343" s="5"/>
      <c r="J343" s="4"/>
      <c r="K343" s="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2"/>
      <c r="E344" s="3"/>
      <c r="F344" s="1"/>
      <c r="G344" s="4"/>
      <c r="H344" s="5"/>
      <c r="I344" s="5"/>
      <c r="J344" s="4"/>
      <c r="K344" s="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2"/>
      <c r="E345" s="3"/>
      <c r="F345" s="1"/>
      <c r="G345" s="4"/>
      <c r="H345" s="5"/>
      <c r="I345" s="5"/>
      <c r="J345" s="4"/>
      <c r="K345" s="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2"/>
      <c r="E346" s="3"/>
      <c r="F346" s="1"/>
      <c r="G346" s="4"/>
      <c r="H346" s="5"/>
      <c r="I346" s="5"/>
      <c r="J346" s="4"/>
      <c r="K346" s="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2"/>
      <c r="E347" s="3"/>
      <c r="F347" s="1"/>
      <c r="G347" s="4"/>
      <c r="H347" s="5"/>
      <c r="I347" s="5"/>
      <c r="J347" s="4"/>
      <c r="K347" s="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2"/>
      <c r="E348" s="3"/>
      <c r="F348" s="1"/>
      <c r="G348" s="4"/>
      <c r="H348" s="5"/>
      <c r="I348" s="5"/>
      <c r="J348" s="4"/>
      <c r="K348" s="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2"/>
      <c r="E349" s="3"/>
      <c r="F349" s="1"/>
      <c r="G349" s="4"/>
      <c r="H349" s="5"/>
      <c r="I349" s="5"/>
      <c r="J349" s="4"/>
      <c r="K349" s="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2"/>
      <c r="E350" s="3"/>
      <c r="F350" s="1"/>
      <c r="G350" s="4"/>
      <c r="H350" s="5"/>
      <c r="I350" s="5"/>
      <c r="J350" s="4"/>
      <c r="K350" s="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2"/>
      <c r="E351" s="3"/>
      <c r="F351" s="1"/>
      <c r="G351" s="4"/>
      <c r="H351" s="5"/>
      <c r="I351" s="5"/>
      <c r="J351" s="4"/>
      <c r="K351" s="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2"/>
      <c r="E352" s="3"/>
      <c r="F352" s="1"/>
      <c r="G352" s="4"/>
      <c r="H352" s="5"/>
      <c r="I352" s="5"/>
      <c r="J352" s="4"/>
      <c r="K352" s="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2"/>
      <c r="E353" s="3"/>
      <c r="F353" s="1"/>
      <c r="G353" s="4"/>
      <c r="H353" s="5"/>
      <c r="I353" s="5"/>
      <c r="J353" s="4"/>
      <c r="K353" s="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2"/>
      <c r="E354" s="3"/>
      <c r="F354" s="1"/>
      <c r="G354" s="4"/>
      <c r="H354" s="5"/>
      <c r="I354" s="5"/>
      <c r="J354" s="4"/>
      <c r="K354" s="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2"/>
      <c r="E355" s="3"/>
      <c r="F355" s="1"/>
      <c r="G355" s="4"/>
      <c r="H355" s="5"/>
      <c r="I355" s="5"/>
      <c r="J355" s="4"/>
      <c r="K355" s="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2"/>
      <c r="E356" s="3"/>
      <c r="F356" s="1"/>
      <c r="G356" s="4"/>
      <c r="H356" s="5"/>
      <c r="I356" s="5"/>
      <c r="J356" s="4"/>
      <c r="K356" s="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2"/>
      <c r="E357" s="3"/>
      <c r="F357" s="1"/>
      <c r="G357" s="4"/>
      <c r="H357" s="5"/>
      <c r="I357" s="5"/>
      <c r="J357" s="4"/>
      <c r="K357" s="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2"/>
      <c r="E358" s="3"/>
      <c r="F358" s="1"/>
      <c r="G358" s="4"/>
      <c r="H358" s="5"/>
      <c r="I358" s="5"/>
      <c r="J358" s="4"/>
      <c r="K358" s="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2"/>
      <c r="E359" s="3"/>
      <c r="F359" s="1"/>
      <c r="G359" s="4"/>
      <c r="H359" s="5"/>
      <c r="I359" s="5"/>
      <c r="J359" s="4"/>
      <c r="K359" s="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2"/>
      <c r="E360" s="3"/>
      <c r="F360" s="1"/>
      <c r="G360" s="4"/>
      <c r="H360" s="5"/>
      <c r="I360" s="5"/>
      <c r="J360" s="4"/>
      <c r="K360" s="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2"/>
      <c r="E361" s="3"/>
      <c r="F361" s="1"/>
      <c r="G361" s="4"/>
      <c r="H361" s="5"/>
      <c r="I361" s="5"/>
      <c r="J361" s="4"/>
      <c r="K361" s="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2"/>
      <c r="E362" s="3"/>
      <c r="F362" s="1"/>
      <c r="G362" s="4"/>
      <c r="H362" s="5"/>
      <c r="I362" s="5"/>
      <c r="J362" s="4"/>
      <c r="K362" s="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2"/>
      <c r="E363" s="3"/>
      <c r="F363" s="1"/>
      <c r="G363" s="4"/>
      <c r="H363" s="5"/>
      <c r="I363" s="5"/>
      <c r="J363" s="4"/>
      <c r="K363" s="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2"/>
      <c r="E364" s="3"/>
      <c r="F364" s="1"/>
      <c r="G364" s="4"/>
      <c r="H364" s="5"/>
      <c r="I364" s="5"/>
      <c r="J364" s="4"/>
      <c r="K364" s="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2"/>
      <c r="E365" s="3"/>
      <c r="F365" s="1"/>
      <c r="G365" s="4"/>
      <c r="H365" s="5"/>
      <c r="I365" s="5"/>
      <c r="J365" s="4"/>
      <c r="K365" s="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2"/>
      <c r="E366" s="3"/>
      <c r="F366" s="1"/>
      <c r="G366" s="4"/>
      <c r="H366" s="5"/>
      <c r="I366" s="5"/>
      <c r="J366" s="4"/>
      <c r="K366" s="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2"/>
      <c r="E367" s="3"/>
      <c r="F367" s="1"/>
      <c r="G367" s="4"/>
      <c r="H367" s="5"/>
      <c r="I367" s="5"/>
      <c r="J367" s="4"/>
      <c r="K367" s="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2"/>
      <c r="E368" s="3"/>
      <c r="F368" s="1"/>
      <c r="G368" s="4"/>
      <c r="H368" s="5"/>
      <c r="I368" s="5"/>
      <c r="J368" s="4"/>
      <c r="K368" s="4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2"/>
      <c r="E369" s="3"/>
      <c r="F369" s="1"/>
      <c r="G369" s="4"/>
      <c r="H369" s="5"/>
      <c r="I369" s="5"/>
      <c r="J369" s="4"/>
      <c r="K369" s="4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2"/>
      <c r="E370" s="3"/>
      <c r="F370" s="1"/>
      <c r="G370" s="4"/>
      <c r="H370" s="5"/>
      <c r="I370" s="5"/>
      <c r="J370" s="4"/>
      <c r="K370" s="4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2"/>
      <c r="E371" s="3"/>
      <c r="F371" s="1"/>
      <c r="G371" s="4"/>
      <c r="H371" s="5"/>
      <c r="I371" s="5"/>
      <c r="J371" s="4"/>
      <c r="K371" s="4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2"/>
      <c r="E372" s="3"/>
      <c r="F372" s="1"/>
      <c r="G372" s="4"/>
      <c r="H372" s="5"/>
      <c r="I372" s="5"/>
      <c r="J372" s="4"/>
      <c r="K372" s="4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2"/>
      <c r="E373" s="3"/>
      <c r="F373" s="1"/>
      <c r="G373" s="4"/>
      <c r="H373" s="5"/>
      <c r="I373" s="5"/>
      <c r="J373" s="4"/>
      <c r="K373" s="4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2"/>
      <c r="E374" s="3"/>
      <c r="F374" s="1"/>
      <c r="G374" s="4"/>
      <c r="H374" s="5"/>
      <c r="I374" s="5"/>
      <c r="J374" s="4"/>
      <c r="K374" s="4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2"/>
      <c r="E375" s="3"/>
      <c r="F375" s="1"/>
      <c r="G375" s="4"/>
      <c r="H375" s="5"/>
      <c r="I375" s="5"/>
      <c r="J375" s="4"/>
      <c r="K375" s="4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2"/>
      <c r="E376" s="3"/>
      <c r="F376" s="1"/>
      <c r="G376" s="4"/>
      <c r="H376" s="5"/>
      <c r="I376" s="5"/>
      <c r="J376" s="4"/>
      <c r="K376" s="4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2"/>
      <c r="E377" s="3"/>
      <c r="F377" s="1"/>
      <c r="G377" s="4"/>
      <c r="H377" s="5"/>
      <c r="I377" s="5"/>
      <c r="J377" s="4"/>
      <c r="K377" s="4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2"/>
      <c r="E378" s="3"/>
      <c r="F378" s="1"/>
      <c r="G378" s="4"/>
      <c r="H378" s="5"/>
      <c r="I378" s="5"/>
      <c r="J378" s="4"/>
      <c r="K378" s="4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2"/>
      <c r="E379" s="3"/>
      <c r="F379" s="1"/>
      <c r="G379" s="4"/>
      <c r="H379" s="5"/>
      <c r="I379" s="5"/>
      <c r="J379" s="4"/>
      <c r="K379" s="4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2"/>
      <c r="E380" s="3"/>
      <c r="F380" s="1"/>
      <c r="G380" s="4"/>
      <c r="H380" s="5"/>
      <c r="I380" s="5"/>
      <c r="J380" s="4"/>
      <c r="K380" s="4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2"/>
      <c r="E381" s="3"/>
      <c r="F381" s="1"/>
      <c r="G381" s="4"/>
      <c r="H381" s="5"/>
      <c r="I381" s="5"/>
      <c r="J381" s="4"/>
      <c r="K381" s="4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2"/>
      <c r="E382" s="3"/>
      <c r="F382" s="1"/>
      <c r="G382" s="4"/>
      <c r="H382" s="5"/>
      <c r="I382" s="5"/>
      <c r="J382" s="4"/>
      <c r="K382" s="4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2"/>
      <c r="E383" s="3"/>
      <c r="F383" s="1"/>
      <c r="G383" s="4"/>
      <c r="H383" s="5"/>
      <c r="I383" s="5"/>
      <c r="J383" s="4"/>
      <c r="K383" s="4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2"/>
      <c r="E384" s="3"/>
      <c r="F384" s="1"/>
      <c r="G384" s="4"/>
      <c r="H384" s="5"/>
      <c r="I384" s="5"/>
      <c r="J384" s="4"/>
      <c r="K384" s="4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2"/>
      <c r="E385" s="3"/>
      <c r="F385" s="1"/>
      <c r="G385" s="4"/>
      <c r="H385" s="5"/>
      <c r="I385" s="5"/>
      <c r="J385" s="4"/>
      <c r="K385" s="4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2"/>
      <c r="E386" s="3"/>
      <c r="F386" s="1"/>
      <c r="G386" s="4"/>
      <c r="H386" s="5"/>
      <c r="I386" s="5"/>
      <c r="J386" s="4"/>
      <c r="K386" s="4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2"/>
      <c r="E387" s="3"/>
      <c r="F387" s="1"/>
      <c r="G387" s="4"/>
      <c r="H387" s="5"/>
      <c r="I387" s="5"/>
      <c r="J387" s="4"/>
      <c r="K387" s="4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2"/>
      <c r="E388" s="3"/>
      <c r="F388" s="1"/>
      <c r="G388" s="4"/>
      <c r="H388" s="5"/>
      <c r="I388" s="5"/>
      <c r="J388" s="4"/>
      <c r="K388" s="4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2"/>
      <c r="E389" s="3"/>
      <c r="F389" s="1"/>
      <c r="G389" s="4"/>
      <c r="H389" s="5"/>
      <c r="I389" s="5"/>
      <c r="J389" s="4"/>
      <c r="K389" s="4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2"/>
      <c r="E390" s="3"/>
      <c r="F390" s="1"/>
      <c r="G390" s="4"/>
      <c r="H390" s="5"/>
      <c r="I390" s="5"/>
      <c r="J390" s="4"/>
      <c r="K390" s="4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2"/>
      <c r="E391" s="3"/>
      <c r="F391" s="1"/>
      <c r="G391" s="4"/>
      <c r="H391" s="5"/>
      <c r="I391" s="5"/>
      <c r="J391" s="4"/>
      <c r="K391" s="4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2"/>
      <c r="E392" s="3"/>
      <c r="F392" s="1"/>
      <c r="G392" s="4"/>
      <c r="H392" s="5"/>
      <c r="I392" s="5"/>
      <c r="J392" s="4"/>
      <c r="K392" s="4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2"/>
      <c r="E393" s="3"/>
      <c r="F393" s="1"/>
      <c r="G393" s="4"/>
      <c r="H393" s="5"/>
      <c r="I393" s="5"/>
      <c r="J393" s="4"/>
      <c r="K393" s="4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2"/>
      <c r="E394" s="3"/>
      <c r="F394" s="1"/>
      <c r="G394" s="4"/>
      <c r="H394" s="5"/>
      <c r="I394" s="5"/>
      <c r="J394" s="4"/>
      <c r="K394" s="4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2"/>
      <c r="E395" s="3"/>
      <c r="F395" s="1"/>
      <c r="G395" s="4"/>
      <c r="H395" s="5"/>
      <c r="I395" s="5"/>
      <c r="J395" s="4"/>
      <c r="K395" s="4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2"/>
      <c r="E396" s="3"/>
      <c r="F396" s="1"/>
      <c r="G396" s="4"/>
      <c r="H396" s="5"/>
      <c r="I396" s="5"/>
      <c r="J396" s="4"/>
      <c r="K396" s="4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2"/>
      <c r="E397" s="3"/>
      <c r="F397" s="1"/>
      <c r="G397" s="4"/>
      <c r="H397" s="5"/>
      <c r="I397" s="5"/>
      <c r="J397" s="4"/>
      <c r="K397" s="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2"/>
      <c r="E398" s="3"/>
      <c r="F398" s="1"/>
      <c r="G398" s="4"/>
      <c r="H398" s="5"/>
      <c r="I398" s="5"/>
      <c r="J398" s="4"/>
      <c r="K398" s="4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2"/>
      <c r="E399" s="3"/>
      <c r="F399" s="1"/>
      <c r="G399" s="4"/>
      <c r="H399" s="5"/>
      <c r="I399" s="5"/>
      <c r="J399" s="4"/>
      <c r="K399" s="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2"/>
      <c r="E400" s="3"/>
      <c r="F400" s="1"/>
      <c r="G400" s="4"/>
      <c r="H400" s="5"/>
      <c r="I400" s="5"/>
      <c r="J400" s="4"/>
      <c r="K400" s="4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2"/>
      <c r="E401" s="3"/>
      <c r="F401" s="1"/>
      <c r="G401" s="4"/>
      <c r="H401" s="5"/>
      <c r="I401" s="5"/>
      <c r="J401" s="4"/>
      <c r="K401" s="4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2"/>
      <c r="E402" s="3"/>
      <c r="F402" s="1"/>
      <c r="G402" s="4"/>
      <c r="H402" s="5"/>
      <c r="I402" s="5"/>
      <c r="J402" s="4"/>
      <c r="K402" s="4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2"/>
      <c r="E403" s="3"/>
      <c r="F403" s="1"/>
      <c r="G403" s="4"/>
      <c r="H403" s="5"/>
      <c r="I403" s="5"/>
      <c r="J403" s="4"/>
      <c r="K403" s="4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2"/>
      <c r="E404" s="3"/>
      <c r="F404" s="1"/>
      <c r="G404" s="4"/>
      <c r="H404" s="5"/>
      <c r="I404" s="5"/>
      <c r="J404" s="4"/>
      <c r="K404" s="4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2"/>
      <c r="E405" s="3"/>
      <c r="F405" s="1"/>
      <c r="G405" s="4"/>
      <c r="H405" s="5"/>
      <c r="I405" s="5"/>
      <c r="J405" s="4"/>
      <c r="K405" s="4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2"/>
      <c r="E406" s="3"/>
      <c r="F406" s="1"/>
      <c r="G406" s="4"/>
      <c r="H406" s="5"/>
      <c r="I406" s="5"/>
      <c r="J406" s="4"/>
      <c r="K406" s="4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2"/>
      <c r="E407" s="3"/>
      <c r="F407" s="1"/>
      <c r="G407" s="4"/>
      <c r="H407" s="5"/>
      <c r="I407" s="5"/>
      <c r="J407" s="4"/>
      <c r="K407" s="4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2"/>
      <c r="E408" s="3"/>
      <c r="F408" s="1"/>
      <c r="G408" s="4"/>
      <c r="H408" s="5"/>
      <c r="I408" s="5"/>
      <c r="J408" s="4"/>
      <c r="K408" s="4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2"/>
      <c r="E409" s="3"/>
      <c r="F409" s="1"/>
      <c r="G409" s="4"/>
      <c r="H409" s="5"/>
      <c r="I409" s="5"/>
      <c r="J409" s="4"/>
      <c r="K409" s="4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2"/>
      <c r="E410" s="3"/>
      <c r="F410" s="1"/>
      <c r="G410" s="4"/>
      <c r="H410" s="5"/>
      <c r="I410" s="5"/>
      <c r="J410" s="4"/>
      <c r="K410" s="4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2"/>
      <c r="E411" s="3"/>
      <c r="F411" s="1"/>
      <c r="G411" s="4"/>
      <c r="H411" s="5"/>
      <c r="I411" s="5"/>
      <c r="J411" s="4"/>
      <c r="K411" s="4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2"/>
      <c r="E412" s="3"/>
      <c r="F412" s="1"/>
      <c r="G412" s="4"/>
      <c r="H412" s="5"/>
      <c r="I412" s="5"/>
      <c r="J412" s="4"/>
      <c r="K412" s="4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2"/>
      <c r="E413" s="3"/>
      <c r="F413" s="1"/>
      <c r="G413" s="4"/>
      <c r="H413" s="5"/>
      <c r="I413" s="5"/>
      <c r="J413" s="4"/>
      <c r="K413" s="4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2"/>
      <c r="E414" s="3"/>
      <c r="F414" s="1"/>
      <c r="G414" s="4"/>
      <c r="H414" s="5"/>
      <c r="I414" s="5"/>
      <c r="J414" s="4"/>
      <c r="K414" s="4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2"/>
      <c r="E415" s="3"/>
      <c r="F415" s="1"/>
      <c r="G415" s="4"/>
      <c r="H415" s="5"/>
      <c r="I415" s="5"/>
      <c r="J415" s="4"/>
      <c r="K415" s="4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2"/>
      <c r="E416" s="3"/>
      <c r="F416" s="1"/>
      <c r="G416" s="4"/>
      <c r="H416" s="5"/>
      <c r="I416" s="5"/>
      <c r="J416" s="4"/>
      <c r="K416" s="4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2"/>
      <c r="E417" s="3"/>
      <c r="F417" s="1"/>
      <c r="G417" s="4"/>
      <c r="H417" s="5"/>
      <c r="I417" s="5"/>
      <c r="J417" s="4"/>
      <c r="K417" s="4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2"/>
      <c r="E418" s="3"/>
      <c r="F418" s="1"/>
      <c r="G418" s="4"/>
      <c r="H418" s="5"/>
      <c r="I418" s="5"/>
      <c r="J418" s="4"/>
      <c r="K418" s="4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2"/>
      <c r="E419" s="3"/>
      <c r="F419" s="1"/>
      <c r="G419" s="4"/>
      <c r="H419" s="5"/>
      <c r="I419" s="5"/>
      <c r="J419" s="4"/>
      <c r="K419" s="4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2"/>
      <c r="E420" s="3"/>
      <c r="F420" s="1"/>
      <c r="G420" s="4"/>
      <c r="H420" s="5"/>
      <c r="I420" s="5"/>
      <c r="J420" s="4"/>
      <c r="K420" s="4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2"/>
      <c r="E421" s="3"/>
      <c r="F421" s="1"/>
      <c r="G421" s="4"/>
      <c r="H421" s="5"/>
      <c r="I421" s="5"/>
      <c r="J421" s="4"/>
      <c r="K421" s="4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2"/>
      <c r="E422" s="3"/>
      <c r="F422" s="1"/>
      <c r="G422" s="4"/>
      <c r="H422" s="5"/>
      <c r="I422" s="5"/>
      <c r="J422" s="4"/>
      <c r="K422" s="4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2"/>
      <c r="E423" s="3"/>
      <c r="F423" s="1"/>
      <c r="G423" s="4"/>
      <c r="H423" s="5"/>
      <c r="I423" s="5"/>
      <c r="J423" s="4"/>
      <c r="K423" s="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2"/>
      <c r="E424" s="3"/>
      <c r="F424" s="1"/>
      <c r="G424" s="4"/>
      <c r="H424" s="5"/>
      <c r="I424" s="5"/>
      <c r="J424" s="4"/>
      <c r="K424" s="4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2"/>
      <c r="E425" s="3"/>
      <c r="F425" s="1"/>
      <c r="G425" s="4"/>
      <c r="H425" s="5"/>
      <c r="I425" s="5"/>
      <c r="J425" s="4"/>
      <c r="K425" s="4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2"/>
      <c r="E426" s="3"/>
      <c r="F426" s="1"/>
      <c r="G426" s="4"/>
      <c r="H426" s="5"/>
      <c r="I426" s="5"/>
      <c r="J426" s="4"/>
      <c r="K426" s="4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2"/>
      <c r="E427" s="3"/>
      <c r="F427" s="1"/>
      <c r="G427" s="4"/>
      <c r="H427" s="5"/>
      <c r="I427" s="5"/>
      <c r="J427" s="4"/>
      <c r="K427" s="4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2"/>
      <c r="E428" s="3"/>
      <c r="F428" s="1"/>
      <c r="G428" s="4"/>
      <c r="H428" s="5"/>
      <c r="I428" s="5"/>
      <c r="J428" s="4"/>
      <c r="K428" s="4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2"/>
      <c r="E429" s="3"/>
      <c r="F429" s="1"/>
      <c r="G429" s="4"/>
      <c r="H429" s="5"/>
      <c r="I429" s="5"/>
      <c r="J429" s="4"/>
      <c r="K429" s="4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2"/>
      <c r="E430" s="3"/>
      <c r="F430" s="1"/>
      <c r="G430" s="4"/>
      <c r="H430" s="5"/>
      <c r="I430" s="5"/>
      <c r="J430" s="4"/>
      <c r="K430" s="4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2"/>
      <c r="E431" s="3"/>
      <c r="F431" s="1"/>
      <c r="G431" s="4"/>
      <c r="H431" s="5"/>
      <c r="I431" s="5"/>
      <c r="J431" s="4"/>
      <c r="K431" s="4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2"/>
      <c r="E432" s="3"/>
      <c r="F432" s="1"/>
      <c r="G432" s="4"/>
      <c r="H432" s="5"/>
      <c r="I432" s="5"/>
      <c r="J432" s="4"/>
      <c r="K432" s="4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2"/>
      <c r="E433" s="3"/>
      <c r="F433" s="1"/>
      <c r="G433" s="4"/>
      <c r="H433" s="5"/>
      <c r="I433" s="5"/>
      <c r="J433" s="4"/>
      <c r="K433" s="4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2"/>
      <c r="E434" s="3"/>
      <c r="F434" s="1"/>
      <c r="G434" s="4"/>
      <c r="H434" s="5"/>
      <c r="I434" s="5"/>
      <c r="J434" s="4"/>
      <c r="K434" s="4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2"/>
      <c r="E435" s="3"/>
      <c r="F435" s="1"/>
      <c r="G435" s="4"/>
      <c r="H435" s="5"/>
      <c r="I435" s="5"/>
      <c r="J435" s="4"/>
      <c r="K435" s="4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2"/>
      <c r="E436" s="3"/>
      <c r="F436" s="1"/>
      <c r="G436" s="4"/>
      <c r="H436" s="5"/>
      <c r="I436" s="5"/>
      <c r="J436" s="4"/>
      <c r="K436" s="4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2"/>
      <c r="E437" s="3"/>
      <c r="F437" s="1"/>
      <c r="G437" s="4"/>
      <c r="H437" s="5"/>
      <c r="I437" s="5"/>
      <c r="J437" s="4"/>
      <c r="K437" s="4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2"/>
      <c r="E438" s="3"/>
      <c r="F438" s="1"/>
      <c r="G438" s="4"/>
      <c r="H438" s="5"/>
      <c r="I438" s="5"/>
      <c r="J438" s="4"/>
      <c r="K438" s="4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2"/>
      <c r="E439" s="3"/>
      <c r="F439" s="1"/>
      <c r="G439" s="4"/>
      <c r="H439" s="5"/>
      <c r="I439" s="5"/>
      <c r="J439" s="4"/>
      <c r="K439" s="4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2"/>
      <c r="E440" s="3"/>
      <c r="F440" s="1"/>
      <c r="G440" s="4"/>
      <c r="H440" s="5"/>
      <c r="I440" s="5"/>
      <c r="J440" s="4"/>
      <c r="K440" s="4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2"/>
      <c r="E441" s="3"/>
      <c r="F441" s="1"/>
      <c r="G441" s="4"/>
      <c r="H441" s="5"/>
      <c r="I441" s="5"/>
      <c r="J441" s="4"/>
      <c r="K441" s="4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2"/>
      <c r="E442" s="3"/>
      <c r="F442" s="1"/>
      <c r="G442" s="4"/>
      <c r="H442" s="5"/>
      <c r="I442" s="5"/>
      <c r="J442" s="4"/>
      <c r="K442" s="4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2"/>
      <c r="E443" s="3"/>
      <c r="F443" s="1"/>
      <c r="G443" s="4"/>
      <c r="H443" s="5"/>
      <c r="I443" s="5"/>
      <c r="J443" s="4"/>
      <c r="K443" s="4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2"/>
      <c r="E444" s="3"/>
      <c r="F444" s="1"/>
      <c r="G444" s="4"/>
      <c r="H444" s="5"/>
      <c r="I444" s="5"/>
      <c r="J444" s="4"/>
      <c r="K444" s="4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2"/>
      <c r="E445" s="3"/>
      <c r="F445" s="1"/>
      <c r="G445" s="4"/>
      <c r="H445" s="5"/>
      <c r="I445" s="5"/>
      <c r="J445" s="4"/>
      <c r="K445" s="4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2"/>
      <c r="E446" s="3"/>
      <c r="F446" s="1"/>
      <c r="G446" s="4"/>
      <c r="H446" s="5"/>
      <c r="I446" s="5"/>
      <c r="J446" s="4"/>
      <c r="K446" s="4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2"/>
      <c r="E447" s="3"/>
      <c r="F447" s="1"/>
      <c r="G447" s="4"/>
      <c r="H447" s="5"/>
      <c r="I447" s="5"/>
      <c r="J447" s="4"/>
      <c r="K447" s="4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2"/>
      <c r="E448" s="3"/>
      <c r="F448" s="1"/>
      <c r="G448" s="4"/>
      <c r="H448" s="5"/>
      <c r="I448" s="5"/>
      <c r="J448" s="4"/>
      <c r="K448" s="4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2"/>
      <c r="E449" s="3"/>
      <c r="F449" s="1"/>
      <c r="G449" s="4"/>
      <c r="H449" s="5"/>
      <c r="I449" s="5"/>
      <c r="J449" s="4"/>
      <c r="K449" s="4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2"/>
      <c r="E450" s="3"/>
      <c r="F450" s="1"/>
      <c r="G450" s="4"/>
      <c r="H450" s="5"/>
      <c r="I450" s="5"/>
      <c r="J450" s="4"/>
      <c r="K450" s="4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2"/>
      <c r="E451" s="3"/>
      <c r="F451" s="1"/>
      <c r="G451" s="4"/>
      <c r="H451" s="5"/>
      <c r="I451" s="5"/>
      <c r="J451" s="4"/>
      <c r="K451" s="4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2"/>
      <c r="E452" s="3"/>
      <c r="F452" s="1"/>
      <c r="G452" s="4"/>
      <c r="H452" s="5"/>
      <c r="I452" s="5"/>
      <c r="J452" s="4"/>
      <c r="K452" s="4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2"/>
      <c r="E453" s="3"/>
      <c r="F453" s="1"/>
      <c r="G453" s="4"/>
      <c r="H453" s="5"/>
      <c r="I453" s="5"/>
      <c r="J453" s="4"/>
      <c r="K453" s="4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2"/>
      <c r="E454" s="3"/>
      <c r="F454" s="1"/>
      <c r="G454" s="4"/>
      <c r="H454" s="5"/>
      <c r="I454" s="5"/>
      <c r="J454" s="4"/>
      <c r="K454" s="4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2"/>
      <c r="E455" s="3"/>
      <c r="F455" s="1"/>
      <c r="G455" s="4"/>
      <c r="H455" s="5"/>
      <c r="I455" s="5"/>
      <c r="J455" s="4"/>
      <c r="K455" s="4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2"/>
      <c r="E456" s="3"/>
      <c r="F456" s="1"/>
      <c r="G456" s="4"/>
      <c r="H456" s="5"/>
      <c r="I456" s="5"/>
      <c r="J456" s="4"/>
      <c r="K456" s="4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2"/>
      <c r="E457" s="3"/>
      <c r="F457" s="1"/>
      <c r="G457" s="4"/>
      <c r="H457" s="5"/>
      <c r="I457" s="5"/>
      <c r="J457" s="4"/>
      <c r="K457" s="4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2"/>
      <c r="E458" s="3"/>
      <c r="F458" s="1"/>
      <c r="G458" s="4"/>
      <c r="H458" s="5"/>
      <c r="I458" s="5"/>
      <c r="J458" s="4"/>
      <c r="K458" s="4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2"/>
      <c r="E459" s="3"/>
      <c r="F459" s="1"/>
      <c r="G459" s="4"/>
      <c r="H459" s="5"/>
      <c r="I459" s="5"/>
      <c r="J459" s="4"/>
      <c r="K459" s="4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2"/>
      <c r="E460" s="3"/>
      <c r="F460" s="1"/>
      <c r="G460" s="4"/>
      <c r="H460" s="5"/>
      <c r="I460" s="5"/>
      <c r="J460" s="4"/>
      <c r="K460" s="4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2"/>
      <c r="E461" s="3"/>
      <c r="F461" s="1"/>
      <c r="G461" s="4"/>
      <c r="H461" s="5"/>
      <c r="I461" s="5"/>
      <c r="J461" s="4"/>
      <c r="K461" s="4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2"/>
      <c r="E462" s="3"/>
      <c r="F462" s="1"/>
      <c r="G462" s="4"/>
      <c r="H462" s="5"/>
      <c r="I462" s="5"/>
      <c r="J462" s="4"/>
      <c r="K462" s="4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2"/>
      <c r="E463" s="3"/>
      <c r="F463" s="1"/>
      <c r="G463" s="4"/>
      <c r="H463" s="5"/>
      <c r="I463" s="5"/>
      <c r="J463" s="4"/>
      <c r="K463" s="4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2"/>
      <c r="E464" s="3"/>
      <c r="F464" s="1"/>
      <c r="G464" s="4"/>
      <c r="H464" s="5"/>
      <c r="I464" s="5"/>
      <c r="J464" s="4"/>
      <c r="K464" s="4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2"/>
      <c r="E465" s="3"/>
      <c r="F465" s="1"/>
      <c r="G465" s="4"/>
      <c r="H465" s="5"/>
      <c r="I465" s="5"/>
      <c r="J465" s="4"/>
      <c r="K465" s="4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2"/>
      <c r="E466" s="3"/>
      <c r="F466" s="1"/>
      <c r="G466" s="4"/>
      <c r="H466" s="5"/>
      <c r="I466" s="5"/>
      <c r="J466" s="4"/>
      <c r="K466" s="4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2"/>
      <c r="E467" s="3"/>
      <c r="F467" s="1"/>
      <c r="G467" s="4"/>
      <c r="H467" s="5"/>
      <c r="I467" s="5"/>
      <c r="J467" s="4"/>
      <c r="K467" s="4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2"/>
      <c r="E468" s="3"/>
      <c r="F468" s="1"/>
      <c r="G468" s="4"/>
      <c r="H468" s="5"/>
      <c r="I468" s="5"/>
      <c r="J468" s="4"/>
      <c r="K468" s="4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2"/>
      <c r="E469" s="3"/>
      <c r="F469" s="1"/>
      <c r="G469" s="4"/>
      <c r="H469" s="5"/>
      <c r="I469" s="5"/>
      <c r="J469" s="4"/>
      <c r="K469" s="4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2"/>
      <c r="E470" s="3"/>
      <c r="F470" s="1"/>
      <c r="G470" s="4"/>
      <c r="H470" s="5"/>
      <c r="I470" s="5"/>
      <c r="J470" s="4"/>
      <c r="K470" s="4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2"/>
      <c r="E471" s="3"/>
      <c r="F471" s="1"/>
      <c r="G471" s="4"/>
      <c r="H471" s="5"/>
      <c r="I471" s="5"/>
      <c r="J471" s="4"/>
      <c r="K471" s="4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2"/>
      <c r="E472" s="3"/>
      <c r="F472" s="1"/>
      <c r="G472" s="4"/>
      <c r="H472" s="5"/>
      <c r="I472" s="5"/>
      <c r="J472" s="4"/>
      <c r="K472" s="4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2"/>
      <c r="E473" s="3"/>
      <c r="F473" s="1"/>
      <c r="G473" s="4"/>
      <c r="H473" s="5"/>
      <c r="I473" s="5"/>
      <c r="J473" s="4"/>
      <c r="K473" s="4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2"/>
      <c r="E474" s="3"/>
      <c r="F474" s="1"/>
      <c r="G474" s="4"/>
      <c r="H474" s="5"/>
      <c r="I474" s="5"/>
      <c r="J474" s="4"/>
      <c r="K474" s="4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2"/>
      <c r="E475" s="3"/>
      <c r="F475" s="1"/>
      <c r="G475" s="4"/>
      <c r="H475" s="5"/>
      <c r="I475" s="5"/>
      <c r="J475" s="4"/>
      <c r="K475" s="4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2"/>
      <c r="E476" s="3"/>
      <c r="F476" s="1"/>
      <c r="G476" s="4"/>
      <c r="H476" s="5"/>
      <c r="I476" s="5"/>
      <c r="J476" s="4"/>
      <c r="K476" s="4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2"/>
      <c r="E477" s="3"/>
      <c r="F477" s="1"/>
      <c r="G477" s="4"/>
      <c r="H477" s="5"/>
      <c r="I477" s="5"/>
      <c r="J477" s="4"/>
      <c r="K477" s="4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2"/>
      <c r="E478" s="3"/>
      <c r="F478" s="1"/>
      <c r="G478" s="4"/>
      <c r="H478" s="5"/>
      <c r="I478" s="5"/>
      <c r="J478" s="4"/>
      <c r="K478" s="4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2"/>
      <c r="E479" s="3"/>
      <c r="F479" s="1"/>
      <c r="G479" s="4"/>
      <c r="H479" s="5"/>
      <c r="I479" s="5"/>
      <c r="J479" s="4"/>
      <c r="K479" s="4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2"/>
      <c r="E480" s="3"/>
      <c r="F480" s="1"/>
      <c r="G480" s="4"/>
      <c r="H480" s="5"/>
      <c r="I480" s="5"/>
      <c r="J480" s="4"/>
      <c r="K480" s="4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2"/>
      <c r="E481" s="3"/>
      <c r="F481" s="1"/>
      <c r="G481" s="4"/>
      <c r="H481" s="5"/>
      <c r="I481" s="5"/>
      <c r="J481" s="4"/>
      <c r="K481" s="4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2"/>
      <c r="E482" s="3"/>
      <c r="F482" s="1"/>
      <c r="G482" s="4"/>
      <c r="H482" s="5"/>
      <c r="I482" s="5"/>
      <c r="J482" s="4"/>
      <c r="K482" s="4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2"/>
      <c r="E483" s="3"/>
      <c r="F483" s="1"/>
      <c r="G483" s="4"/>
      <c r="H483" s="5"/>
      <c r="I483" s="5"/>
      <c r="J483" s="4"/>
      <c r="K483" s="4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2"/>
      <c r="E484" s="3"/>
      <c r="F484" s="1"/>
      <c r="G484" s="4"/>
      <c r="H484" s="5"/>
      <c r="I484" s="5"/>
      <c r="J484" s="4"/>
      <c r="K484" s="4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2"/>
      <c r="E485" s="3"/>
      <c r="F485" s="1"/>
      <c r="G485" s="4"/>
      <c r="H485" s="5"/>
      <c r="I485" s="5"/>
      <c r="J485" s="4"/>
      <c r="K485" s="4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2"/>
      <c r="E486" s="3"/>
      <c r="F486" s="1"/>
      <c r="G486" s="4"/>
      <c r="H486" s="5"/>
      <c r="I486" s="5"/>
      <c r="J486" s="4"/>
      <c r="K486" s="4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2"/>
      <c r="E487" s="3"/>
      <c r="F487" s="1"/>
      <c r="G487" s="4"/>
      <c r="H487" s="5"/>
      <c r="I487" s="5"/>
      <c r="J487" s="4"/>
      <c r="K487" s="4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2"/>
      <c r="E488" s="3"/>
      <c r="F488" s="1"/>
      <c r="G488" s="4"/>
      <c r="H488" s="5"/>
      <c r="I488" s="5"/>
      <c r="J488" s="4"/>
      <c r="K488" s="4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2"/>
      <c r="E489" s="3"/>
      <c r="F489" s="1"/>
      <c r="G489" s="4"/>
      <c r="H489" s="5"/>
      <c r="I489" s="5"/>
      <c r="J489" s="4"/>
      <c r="K489" s="4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2"/>
      <c r="E490" s="3"/>
      <c r="F490" s="1"/>
      <c r="G490" s="4"/>
      <c r="H490" s="5"/>
      <c r="I490" s="5"/>
      <c r="J490" s="4"/>
      <c r="K490" s="4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2"/>
      <c r="E491" s="3"/>
      <c r="F491" s="1"/>
      <c r="G491" s="4"/>
      <c r="H491" s="5"/>
      <c r="I491" s="5"/>
      <c r="J491" s="4"/>
      <c r="K491" s="4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2"/>
      <c r="E492" s="3"/>
      <c r="F492" s="1"/>
      <c r="G492" s="4"/>
      <c r="H492" s="5"/>
      <c r="I492" s="5"/>
      <c r="J492" s="4"/>
      <c r="K492" s="4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2"/>
      <c r="E493" s="3"/>
      <c r="F493" s="1"/>
      <c r="G493" s="4"/>
      <c r="H493" s="5"/>
      <c r="I493" s="5"/>
      <c r="J493" s="4"/>
      <c r="K493" s="4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2"/>
      <c r="E494" s="3"/>
      <c r="F494" s="1"/>
      <c r="G494" s="4"/>
      <c r="H494" s="5"/>
      <c r="I494" s="5"/>
      <c r="J494" s="4"/>
      <c r="K494" s="4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2"/>
      <c r="E495" s="3"/>
      <c r="F495" s="1"/>
      <c r="G495" s="4"/>
      <c r="H495" s="5"/>
      <c r="I495" s="5"/>
      <c r="J495" s="4"/>
      <c r="K495" s="4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2"/>
      <c r="E496" s="3"/>
      <c r="F496" s="1"/>
      <c r="G496" s="4"/>
      <c r="H496" s="5"/>
      <c r="I496" s="5"/>
      <c r="J496" s="4"/>
      <c r="K496" s="4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2"/>
      <c r="E497" s="3"/>
      <c r="F497" s="1"/>
      <c r="G497" s="4"/>
      <c r="H497" s="5"/>
      <c r="I497" s="5"/>
      <c r="J497" s="4"/>
      <c r="K497" s="4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2"/>
      <c r="E498" s="3"/>
      <c r="F498" s="1"/>
      <c r="G498" s="4"/>
      <c r="H498" s="5"/>
      <c r="I498" s="5"/>
      <c r="J498" s="4"/>
      <c r="K498" s="4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2"/>
      <c r="E499" s="3"/>
      <c r="F499" s="1"/>
      <c r="G499" s="4"/>
      <c r="H499" s="5"/>
      <c r="I499" s="5"/>
      <c r="J499" s="4"/>
      <c r="K499" s="4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2"/>
      <c r="E500" s="3"/>
      <c r="F500" s="1"/>
      <c r="G500" s="4"/>
      <c r="H500" s="5"/>
      <c r="I500" s="5"/>
      <c r="J500" s="4"/>
      <c r="K500" s="4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2"/>
      <c r="E501" s="3"/>
      <c r="F501" s="1"/>
      <c r="G501" s="4"/>
      <c r="H501" s="5"/>
      <c r="I501" s="5"/>
      <c r="J501" s="4"/>
      <c r="K501" s="4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2"/>
      <c r="E502" s="3"/>
      <c r="F502" s="1"/>
      <c r="G502" s="4"/>
      <c r="H502" s="5"/>
      <c r="I502" s="5"/>
      <c r="J502" s="4"/>
      <c r="K502" s="4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2"/>
      <c r="E503" s="3"/>
      <c r="F503" s="1"/>
      <c r="G503" s="4"/>
      <c r="H503" s="5"/>
      <c r="I503" s="5"/>
      <c r="J503" s="4"/>
      <c r="K503" s="4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2"/>
      <c r="E504" s="3"/>
      <c r="F504" s="1"/>
      <c r="G504" s="4"/>
      <c r="H504" s="5"/>
      <c r="I504" s="5"/>
      <c r="J504" s="4"/>
      <c r="K504" s="4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2"/>
      <c r="E505" s="3"/>
      <c r="F505" s="1"/>
      <c r="G505" s="4"/>
      <c r="H505" s="5"/>
      <c r="I505" s="5"/>
      <c r="J505" s="4"/>
      <c r="K505" s="4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2"/>
      <c r="E506" s="3"/>
      <c r="F506" s="1"/>
      <c r="G506" s="4"/>
      <c r="H506" s="5"/>
      <c r="I506" s="5"/>
      <c r="J506" s="4"/>
      <c r="K506" s="4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2"/>
      <c r="E507" s="3"/>
      <c r="F507" s="1"/>
      <c r="G507" s="4"/>
      <c r="H507" s="5"/>
      <c r="I507" s="5"/>
      <c r="J507" s="4"/>
      <c r="K507" s="4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2"/>
      <c r="E508" s="3"/>
      <c r="F508" s="1"/>
      <c r="G508" s="4"/>
      <c r="H508" s="5"/>
      <c r="I508" s="5"/>
      <c r="J508" s="4"/>
      <c r="K508" s="4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2"/>
      <c r="E509" s="3"/>
      <c r="F509" s="1"/>
      <c r="G509" s="4"/>
      <c r="H509" s="5"/>
      <c r="I509" s="5"/>
      <c r="J509" s="4"/>
      <c r="K509" s="4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2"/>
      <c r="E510" s="3"/>
      <c r="F510" s="1"/>
      <c r="G510" s="4"/>
      <c r="H510" s="5"/>
      <c r="I510" s="5"/>
      <c r="J510" s="4"/>
      <c r="K510" s="4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2"/>
      <c r="E511" s="3"/>
      <c r="F511" s="1"/>
      <c r="G511" s="4"/>
      <c r="H511" s="5"/>
      <c r="I511" s="5"/>
      <c r="J511" s="4"/>
      <c r="K511" s="4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2"/>
      <c r="E512" s="3"/>
      <c r="F512" s="1"/>
      <c r="G512" s="4"/>
      <c r="H512" s="5"/>
      <c r="I512" s="5"/>
      <c r="J512" s="4"/>
      <c r="K512" s="4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2"/>
      <c r="E513" s="3"/>
      <c r="F513" s="1"/>
      <c r="G513" s="4"/>
      <c r="H513" s="5"/>
      <c r="I513" s="5"/>
      <c r="J513" s="4"/>
      <c r="K513" s="4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2"/>
      <c r="E514" s="3"/>
      <c r="F514" s="1"/>
      <c r="G514" s="4"/>
      <c r="H514" s="5"/>
      <c r="I514" s="5"/>
      <c r="J514" s="4"/>
      <c r="K514" s="4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2"/>
      <c r="E515" s="3"/>
      <c r="F515" s="1"/>
      <c r="G515" s="4"/>
      <c r="H515" s="5"/>
      <c r="I515" s="5"/>
      <c r="J515" s="4"/>
      <c r="K515" s="4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2"/>
      <c r="E516" s="3"/>
      <c r="F516" s="1"/>
      <c r="G516" s="4"/>
      <c r="H516" s="5"/>
      <c r="I516" s="5"/>
      <c r="J516" s="4"/>
      <c r="K516" s="4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2"/>
      <c r="E517" s="3"/>
      <c r="F517" s="1"/>
      <c r="G517" s="4"/>
      <c r="H517" s="5"/>
      <c r="I517" s="5"/>
      <c r="J517" s="4"/>
      <c r="K517" s="4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2"/>
      <c r="E518" s="3"/>
      <c r="F518" s="1"/>
      <c r="G518" s="4"/>
      <c r="H518" s="5"/>
      <c r="I518" s="5"/>
      <c r="J518" s="4"/>
      <c r="K518" s="4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2"/>
      <c r="E519" s="3"/>
      <c r="F519" s="1"/>
      <c r="G519" s="4"/>
      <c r="H519" s="5"/>
      <c r="I519" s="5"/>
      <c r="J519" s="4"/>
      <c r="K519" s="4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2"/>
      <c r="E520" s="3"/>
      <c r="F520" s="1"/>
      <c r="G520" s="4"/>
      <c r="H520" s="5"/>
      <c r="I520" s="5"/>
      <c r="J520" s="4"/>
      <c r="K520" s="4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2"/>
      <c r="E521" s="3"/>
      <c r="F521" s="1"/>
      <c r="G521" s="4"/>
      <c r="H521" s="5"/>
      <c r="I521" s="5"/>
      <c r="J521" s="4"/>
      <c r="K521" s="4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2"/>
      <c r="E522" s="3"/>
      <c r="F522" s="1"/>
      <c r="G522" s="4"/>
      <c r="H522" s="5"/>
      <c r="I522" s="5"/>
      <c r="J522" s="4"/>
      <c r="K522" s="4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2"/>
      <c r="E523" s="3"/>
      <c r="F523" s="1"/>
      <c r="G523" s="4"/>
      <c r="H523" s="5"/>
      <c r="I523" s="5"/>
      <c r="J523" s="4"/>
      <c r="K523" s="4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2"/>
      <c r="E524" s="3"/>
      <c r="F524" s="1"/>
      <c r="G524" s="4"/>
      <c r="H524" s="5"/>
      <c r="I524" s="5"/>
      <c r="J524" s="4"/>
      <c r="K524" s="4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2"/>
      <c r="E525" s="3"/>
      <c r="F525" s="1"/>
      <c r="G525" s="4"/>
      <c r="H525" s="5"/>
      <c r="I525" s="5"/>
      <c r="J525" s="4"/>
      <c r="K525" s="4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2"/>
      <c r="E526" s="3"/>
      <c r="F526" s="1"/>
      <c r="G526" s="4"/>
      <c r="H526" s="5"/>
      <c r="I526" s="5"/>
      <c r="J526" s="4"/>
      <c r="K526" s="4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2"/>
      <c r="E527" s="3"/>
      <c r="F527" s="1"/>
      <c r="G527" s="4"/>
      <c r="H527" s="5"/>
      <c r="I527" s="5"/>
      <c r="J527" s="4"/>
      <c r="K527" s="4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2"/>
      <c r="E528" s="3"/>
      <c r="F528" s="1"/>
      <c r="G528" s="4"/>
      <c r="H528" s="5"/>
      <c r="I528" s="5"/>
      <c r="J528" s="4"/>
      <c r="K528" s="4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2"/>
      <c r="E529" s="3"/>
      <c r="F529" s="1"/>
      <c r="G529" s="4"/>
      <c r="H529" s="5"/>
      <c r="I529" s="5"/>
      <c r="J529" s="4"/>
      <c r="K529" s="4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2"/>
      <c r="E530" s="3"/>
      <c r="F530" s="1"/>
      <c r="G530" s="4"/>
      <c r="H530" s="5"/>
      <c r="I530" s="5"/>
      <c r="J530" s="4"/>
      <c r="K530" s="4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2"/>
      <c r="E531" s="3"/>
      <c r="F531" s="1"/>
      <c r="G531" s="4"/>
      <c r="H531" s="5"/>
      <c r="I531" s="5"/>
      <c r="J531" s="4"/>
      <c r="K531" s="4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2"/>
      <c r="E532" s="3"/>
      <c r="F532" s="1"/>
      <c r="G532" s="4"/>
      <c r="H532" s="5"/>
      <c r="I532" s="5"/>
      <c r="J532" s="4"/>
      <c r="K532" s="4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2"/>
      <c r="E533" s="3"/>
      <c r="F533" s="1"/>
      <c r="G533" s="4"/>
      <c r="H533" s="5"/>
      <c r="I533" s="5"/>
      <c r="J533" s="4"/>
      <c r="K533" s="4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2"/>
      <c r="E534" s="3"/>
      <c r="F534" s="1"/>
      <c r="G534" s="4"/>
      <c r="H534" s="5"/>
      <c r="I534" s="5"/>
      <c r="J534" s="4"/>
      <c r="K534" s="4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2"/>
      <c r="E535" s="3"/>
      <c r="F535" s="1"/>
      <c r="G535" s="4"/>
      <c r="H535" s="5"/>
      <c r="I535" s="5"/>
      <c r="J535" s="4"/>
      <c r="K535" s="4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2"/>
      <c r="E536" s="3"/>
      <c r="F536" s="1"/>
      <c r="G536" s="4"/>
      <c r="H536" s="5"/>
      <c r="I536" s="5"/>
      <c r="J536" s="4"/>
      <c r="K536" s="4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2"/>
      <c r="E537" s="3"/>
      <c r="F537" s="1"/>
      <c r="G537" s="4"/>
      <c r="H537" s="5"/>
      <c r="I537" s="5"/>
      <c r="J537" s="4"/>
      <c r="K537" s="4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2"/>
      <c r="E538" s="3"/>
      <c r="F538" s="1"/>
      <c r="G538" s="4"/>
      <c r="H538" s="5"/>
      <c r="I538" s="5"/>
      <c r="J538" s="4"/>
      <c r="K538" s="4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2"/>
      <c r="E539" s="3"/>
      <c r="F539" s="1"/>
      <c r="G539" s="4"/>
      <c r="H539" s="5"/>
      <c r="I539" s="5"/>
      <c r="J539" s="4"/>
      <c r="K539" s="4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2"/>
      <c r="E540" s="3"/>
      <c r="F540" s="1"/>
      <c r="G540" s="4"/>
      <c r="H540" s="5"/>
      <c r="I540" s="5"/>
      <c r="J540" s="4"/>
      <c r="K540" s="4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2"/>
      <c r="E541" s="3"/>
      <c r="F541" s="1"/>
      <c r="G541" s="4"/>
      <c r="H541" s="5"/>
      <c r="I541" s="5"/>
      <c r="J541" s="4"/>
      <c r="K541" s="4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2"/>
      <c r="E542" s="3"/>
      <c r="F542" s="1"/>
      <c r="G542" s="4"/>
      <c r="H542" s="5"/>
      <c r="I542" s="5"/>
      <c r="J542" s="4"/>
      <c r="K542" s="4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2"/>
      <c r="E543" s="3"/>
      <c r="F543" s="1"/>
      <c r="G543" s="4"/>
      <c r="H543" s="5"/>
      <c r="I543" s="5"/>
      <c r="J543" s="4"/>
      <c r="K543" s="4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2"/>
      <c r="E544" s="3"/>
      <c r="F544" s="1"/>
      <c r="G544" s="4"/>
      <c r="H544" s="5"/>
      <c r="I544" s="5"/>
      <c r="J544" s="4"/>
      <c r="K544" s="4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2"/>
      <c r="E545" s="3"/>
      <c r="F545" s="1"/>
      <c r="G545" s="4"/>
      <c r="H545" s="5"/>
      <c r="I545" s="5"/>
      <c r="J545" s="4"/>
      <c r="K545" s="4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2"/>
      <c r="E546" s="3"/>
      <c r="F546" s="1"/>
      <c r="G546" s="4"/>
      <c r="H546" s="5"/>
      <c r="I546" s="5"/>
      <c r="J546" s="4"/>
      <c r="K546" s="4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2"/>
      <c r="E547" s="3"/>
      <c r="F547" s="1"/>
      <c r="G547" s="4"/>
      <c r="H547" s="5"/>
      <c r="I547" s="5"/>
      <c r="J547" s="4"/>
      <c r="K547" s="4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2"/>
      <c r="E548" s="3"/>
      <c r="F548" s="1"/>
      <c r="G548" s="4"/>
      <c r="H548" s="5"/>
      <c r="I548" s="5"/>
      <c r="J548" s="4"/>
      <c r="K548" s="4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2"/>
      <c r="E549" s="3"/>
      <c r="F549" s="1"/>
      <c r="G549" s="4"/>
      <c r="H549" s="5"/>
      <c r="I549" s="5"/>
      <c r="J549" s="4"/>
      <c r="K549" s="4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2"/>
      <c r="E550" s="3"/>
      <c r="F550" s="1"/>
      <c r="G550" s="4"/>
      <c r="H550" s="5"/>
      <c r="I550" s="5"/>
      <c r="J550" s="4"/>
      <c r="K550" s="4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2"/>
      <c r="E551" s="3"/>
      <c r="F551" s="1"/>
      <c r="G551" s="4"/>
      <c r="H551" s="5"/>
      <c r="I551" s="5"/>
      <c r="J551" s="4"/>
      <c r="K551" s="4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2"/>
      <c r="E552" s="3"/>
      <c r="F552" s="1"/>
      <c r="G552" s="4"/>
      <c r="H552" s="5"/>
      <c r="I552" s="5"/>
      <c r="J552" s="4"/>
      <c r="K552" s="4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2"/>
      <c r="E553" s="3"/>
      <c r="F553" s="1"/>
      <c r="G553" s="4"/>
      <c r="H553" s="5"/>
      <c r="I553" s="5"/>
      <c r="J553" s="4"/>
      <c r="K553" s="4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2"/>
      <c r="E554" s="3"/>
      <c r="F554" s="1"/>
      <c r="G554" s="4"/>
      <c r="H554" s="5"/>
      <c r="I554" s="5"/>
      <c r="J554" s="4"/>
      <c r="K554" s="4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2"/>
      <c r="E555" s="3"/>
      <c r="F555" s="1"/>
      <c r="G555" s="4"/>
      <c r="H555" s="5"/>
      <c r="I555" s="5"/>
      <c r="J555" s="4"/>
      <c r="K555" s="4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2"/>
      <c r="E556" s="3"/>
      <c r="F556" s="1"/>
      <c r="G556" s="4"/>
      <c r="H556" s="5"/>
      <c r="I556" s="5"/>
      <c r="J556" s="4"/>
      <c r="K556" s="4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2"/>
      <c r="E557" s="3"/>
      <c r="F557" s="1"/>
      <c r="G557" s="4"/>
      <c r="H557" s="5"/>
      <c r="I557" s="5"/>
      <c r="J557" s="4"/>
      <c r="K557" s="4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2"/>
      <c r="E558" s="3"/>
      <c r="F558" s="1"/>
      <c r="G558" s="4"/>
      <c r="H558" s="5"/>
      <c r="I558" s="5"/>
      <c r="J558" s="4"/>
      <c r="K558" s="4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2"/>
      <c r="E559" s="3"/>
      <c r="F559" s="1"/>
      <c r="G559" s="4"/>
      <c r="H559" s="5"/>
      <c r="I559" s="5"/>
      <c r="J559" s="4"/>
      <c r="K559" s="4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2"/>
      <c r="E560" s="3"/>
      <c r="F560" s="1"/>
      <c r="G560" s="4"/>
      <c r="H560" s="5"/>
      <c r="I560" s="5"/>
      <c r="J560" s="4"/>
      <c r="K560" s="4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2"/>
      <c r="E561" s="3"/>
      <c r="F561" s="1"/>
      <c r="G561" s="4"/>
      <c r="H561" s="5"/>
      <c r="I561" s="5"/>
      <c r="J561" s="4"/>
      <c r="K561" s="4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2"/>
      <c r="E562" s="3"/>
      <c r="F562" s="1"/>
      <c r="G562" s="4"/>
      <c r="H562" s="5"/>
      <c r="I562" s="5"/>
      <c r="J562" s="4"/>
      <c r="K562" s="4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2"/>
      <c r="E563" s="3"/>
      <c r="F563" s="1"/>
      <c r="G563" s="4"/>
      <c r="H563" s="5"/>
      <c r="I563" s="5"/>
      <c r="J563" s="4"/>
      <c r="K563" s="4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2"/>
      <c r="E564" s="3"/>
      <c r="F564" s="1"/>
      <c r="G564" s="4"/>
      <c r="H564" s="5"/>
      <c r="I564" s="5"/>
      <c r="J564" s="4"/>
      <c r="K564" s="4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2"/>
      <c r="E565" s="3"/>
      <c r="F565" s="1"/>
      <c r="G565" s="4"/>
      <c r="H565" s="5"/>
      <c r="I565" s="5"/>
      <c r="J565" s="4"/>
      <c r="K565" s="4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2"/>
      <c r="E566" s="3"/>
      <c r="F566" s="1"/>
      <c r="G566" s="4"/>
      <c r="H566" s="5"/>
      <c r="I566" s="5"/>
      <c r="J566" s="4"/>
      <c r="K566" s="4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2"/>
      <c r="E567" s="3"/>
      <c r="F567" s="1"/>
      <c r="G567" s="4"/>
      <c r="H567" s="5"/>
      <c r="I567" s="5"/>
      <c r="J567" s="4"/>
      <c r="K567" s="4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2"/>
      <c r="E568" s="3"/>
      <c r="F568" s="1"/>
      <c r="G568" s="4"/>
      <c r="H568" s="5"/>
      <c r="I568" s="5"/>
      <c r="J568" s="4"/>
      <c r="K568" s="4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2"/>
      <c r="E569" s="3"/>
      <c r="F569" s="1"/>
      <c r="G569" s="4"/>
      <c r="H569" s="5"/>
      <c r="I569" s="5"/>
      <c r="J569" s="4"/>
      <c r="K569" s="4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2"/>
      <c r="E570" s="3"/>
      <c r="F570" s="1"/>
      <c r="G570" s="4"/>
      <c r="H570" s="5"/>
      <c r="I570" s="5"/>
      <c r="J570" s="4"/>
      <c r="K570" s="4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2"/>
      <c r="E571" s="3"/>
      <c r="F571" s="1"/>
      <c r="G571" s="4"/>
      <c r="H571" s="5"/>
      <c r="I571" s="5"/>
      <c r="J571" s="4"/>
      <c r="K571" s="4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2"/>
      <c r="E572" s="3"/>
      <c r="F572" s="1"/>
      <c r="G572" s="4"/>
      <c r="H572" s="5"/>
      <c r="I572" s="5"/>
      <c r="J572" s="4"/>
      <c r="K572" s="4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2"/>
      <c r="E573" s="3"/>
      <c r="F573" s="1"/>
      <c r="G573" s="4"/>
      <c r="H573" s="5"/>
      <c r="I573" s="5"/>
      <c r="J573" s="4"/>
      <c r="K573" s="4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2"/>
      <c r="E574" s="3"/>
      <c r="F574" s="1"/>
      <c r="G574" s="4"/>
      <c r="H574" s="5"/>
      <c r="I574" s="5"/>
      <c r="J574" s="4"/>
      <c r="K574" s="4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2"/>
      <c r="E575" s="3"/>
      <c r="F575" s="1"/>
      <c r="G575" s="4"/>
      <c r="H575" s="5"/>
      <c r="I575" s="5"/>
      <c r="J575" s="4"/>
      <c r="K575" s="4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2"/>
      <c r="E576" s="3"/>
      <c r="F576" s="1"/>
      <c r="G576" s="4"/>
      <c r="H576" s="5"/>
      <c r="I576" s="5"/>
      <c r="J576" s="4"/>
      <c r="K576" s="4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2"/>
      <c r="E577" s="3"/>
      <c r="F577" s="1"/>
      <c r="G577" s="4"/>
      <c r="H577" s="5"/>
      <c r="I577" s="5"/>
      <c r="J577" s="4"/>
      <c r="K577" s="4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2"/>
      <c r="E578" s="3"/>
      <c r="F578" s="1"/>
      <c r="G578" s="4"/>
      <c r="H578" s="5"/>
      <c r="I578" s="5"/>
      <c r="J578" s="4"/>
      <c r="K578" s="4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2"/>
      <c r="E579" s="3"/>
      <c r="F579" s="1"/>
      <c r="G579" s="4"/>
      <c r="H579" s="5"/>
      <c r="I579" s="5"/>
      <c r="J579" s="4"/>
      <c r="K579" s="4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2"/>
      <c r="E580" s="3"/>
      <c r="F580" s="1"/>
      <c r="G580" s="4"/>
      <c r="H580" s="5"/>
      <c r="I580" s="5"/>
      <c r="J580" s="4"/>
      <c r="K580" s="4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2"/>
      <c r="E581" s="3"/>
      <c r="F581" s="1"/>
      <c r="G581" s="4"/>
      <c r="H581" s="5"/>
      <c r="I581" s="5"/>
      <c r="J581" s="4"/>
      <c r="K581" s="4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2"/>
      <c r="E582" s="3"/>
      <c r="F582" s="1"/>
      <c r="G582" s="4"/>
      <c r="H582" s="5"/>
      <c r="I582" s="5"/>
      <c r="J582" s="4"/>
      <c r="K582" s="4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2"/>
      <c r="E583" s="3"/>
      <c r="F583" s="1"/>
      <c r="G583" s="4"/>
      <c r="H583" s="5"/>
      <c r="I583" s="5"/>
      <c r="J583" s="4"/>
      <c r="K583" s="4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2"/>
      <c r="E584" s="3"/>
      <c r="F584" s="1"/>
      <c r="G584" s="4"/>
      <c r="H584" s="5"/>
      <c r="I584" s="5"/>
      <c r="J584" s="4"/>
      <c r="K584" s="4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2"/>
      <c r="E585" s="3"/>
      <c r="F585" s="1"/>
      <c r="G585" s="4"/>
      <c r="H585" s="5"/>
      <c r="I585" s="5"/>
      <c r="J585" s="4"/>
      <c r="K585" s="4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2"/>
      <c r="E586" s="3"/>
      <c r="F586" s="1"/>
      <c r="G586" s="4"/>
      <c r="H586" s="5"/>
      <c r="I586" s="5"/>
      <c r="J586" s="4"/>
      <c r="K586" s="4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2"/>
      <c r="E587" s="3"/>
      <c r="F587" s="1"/>
      <c r="G587" s="4"/>
      <c r="H587" s="5"/>
      <c r="I587" s="5"/>
      <c r="J587" s="4"/>
      <c r="K587" s="4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2"/>
      <c r="E588" s="3"/>
      <c r="F588" s="1"/>
      <c r="G588" s="4"/>
      <c r="H588" s="5"/>
      <c r="I588" s="5"/>
      <c r="J588" s="4"/>
      <c r="K588" s="4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2"/>
      <c r="E589" s="3"/>
      <c r="F589" s="1"/>
      <c r="G589" s="4"/>
      <c r="H589" s="5"/>
      <c r="I589" s="5"/>
      <c r="J589" s="4"/>
      <c r="K589" s="4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2"/>
      <c r="E590" s="3"/>
      <c r="F590" s="1"/>
      <c r="G590" s="4"/>
      <c r="H590" s="5"/>
      <c r="I590" s="5"/>
      <c r="J590" s="4"/>
      <c r="K590" s="4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2"/>
      <c r="E591" s="3"/>
      <c r="F591" s="1"/>
      <c r="G591" s="4"/>
      <c r="H591" s="5"/>
      <c r="I591" s="5"/>
      <c r="J591" s="4"/>
      <c r="K591" s="4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2"/>
      <c r="E592" s="3"/>
      <c r="F592" s="1"/>
      <c r="G592" s="4"/>
      <c r="H592" s="5"/>
      <c r="I592" s="5"/>
      <c r="J592" s="4"/>
      <c r="K592" s="4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2"/>
      <c r="E593" s="3"/>
      <c r="F593" s="1"/>
      <c r="G593" s="4"/>
      <c r="H593" s="5"/>
      <c r="I593" s="5"/>
      <c r="J593" s="4"/>
      <c r="K593" s="4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2"/>
      <c r="E594" s="3"/>
      <c r="F594" s="1"/>
      <c r="G594" s="4"/>
      <c r="H594" s="5"/>
      <c r="I594" s="5"/>
      <c r="J594" s="4"/>
      <c r="K594" s="4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2"/>
      <c r="E595" s="3"/>
      <c r="F595" s="1"/>
      <c r="G595" s="4"/>
      <c r="H595" s="5"/>
      <c r="I595" s="5"/>
      <c r="J595" s="4"/>
      <c r="K595" s="4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2"/>
      <c r="E596" s="3"/>
      <c r="F596" s="1"/>
      <c r="G596" s="4"/>
      <c r="H596" s="5"/>
      <c r="I596" s="5"/>
      <c r="J596" s="4"/>
      <c r="K596" s="4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2"/>
      <c r="E597" s="3"/>
      <c r="F597" s="1"/>
      <c r="G597" s="4"/>
      <c r="H597" s="5"/>
      <c r="I597" s="5"/>
      <c r="J597" s="4"/>
      <c r="K597" s="4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2"/>
      <c r="E598" s="3"/>
      <c r="F598" s="1"/>
      <c r="G598" s="4"/>
      <c r="H598" s="5"/>
      <c r="I598" s="5"/>
      <c r="J598" s="4"/>
      <c r="K598" s="4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2"/>
      <c r="E599" s="3"/>
      <c r="F599" s="1"/>
      <c r="G599" s="4"/>
      <c r="H599" s="5"/>
      <c r="I599" s="5"/>
      <c r="J599" s="4"/>
      <c r="K599" s="4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2"/>
      <c r="E600" s="3"/>
      <c r="F600" s="1"/>
      <c r="G600" s="4"/>
      <c r="H600" s="5"/>
      <c r="I600" s="5"/>
      <c r="J600" s="4"/>
      <c r="K600" s="4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2"/>
      <c r="E601" s="3"/>
      <c r="F601" s="1"/>
      <c r="G601" s="4"/>
      <c r="H601" s="5"/>
      <c r="I601" s="5"/>
      <c r="J601" s="4"/>
      <c r="K601" s="4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2"/>
      <c r="E602" s="3"/>
      <c r="F602" s="1"/>
      <c r="G602" s="4"/>
      <c r="H602" s="5"/>
      <c r="I602" s="5"/>
      <c r="J602" s="4"/>
      <c r="K602" s="4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2"/>
      <c r="E603" s="3"/>
      <c r="F603" s="1"/>
      <c r="G603" s="4"/>
      <c r="H603" s="5"/>
      <c r="I603" s="5"/>
      <c r="J603" s="4"/>
      <c r="K603" s="4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2"/>
      <c r="E604" s="3"/>
      <c r="F604" s="1"/>
      <c r="G604" s="4"/>
      <c r="H604" s="5"/>
      <c r="I604" s="5"/>
      <c r="J604" s="4"/>
      <c r="K604" s="4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2"/>
      <c r="E605" s="3"/>
      <c r="F605" s="1"/>
      <c r="G605" s="4"/>
      <c r="H605" s="5"/>
      <c r="I605" s="5"/>
      <c r="J605" s="4"/>
      <c r="K605" s="4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2"/>
      <c r="E606" s="3"/>
      <c r="F606" s="1"/>
      <c r="G606" s="4"/>
      <c r="H606" s="5"/>
      <c r="I606" s="5"/>
      <c r="J606" s="4"/>
      <c r="K606" s="4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2"/>
      <c r="E607" s="3"/>
      <c r="F607" s="1"/>
      <c r="G607" s="4"/>
      <c r="H607" s="5"/>
      <c r="I607" s="5"/>
      <c r="J607" s="4"/>
      <c r="K607" s="4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2"/>
      <c r="E608" s="3"/>
      <c r="F608" s="1"/>
      <c r="G608" s="4"/>
      <c r="H608" s="5"/>
      <c r="I608" s="5"/>
      <c r="J608" s="4"/>
      <c r="K608" s="4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2"/>
      <c r="E609" s="3"/>
      <c r="F609" s="1"/>
      <c r="G609" s="4"/>
      <c r="H609" s="5"/>
      <c r="I609" s="5"/>
      <c r="J609" s="4"/>
      <c r="K609" s="4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2"/>
      <c r="E610" s="3"/>
      <c r="F610" s="1"/>
      <c r="G610" s="4"/>
      <c r="H610" s="5"/>
      <c r="I610" s="5"/>
      <c r="J610" s="4"/>
      <c r="K610" s="4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2"/>
      <c r="E611" s="3"/>
      <c r="F611" s="1"/>
      <c r="G611" s="4"/>
      <c r="H611" s="5"/>
      <c r="I611" s="5"/>
      <c r="J611" s="4"/>
      <c r="K611" s="4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2"/>
      <c r="E612" s="3"/>
      <c r="F612" s="1"/>
      <c r="G612" s="4"/>
      <c r="H612" s="5"/>
      <c r="I612" s="5"/>
      <c r="J612" s="4"/>
      <c r="K612" s="4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2"/>
      <c r="E613" s="3"/>
      <c r="F613" s="1"/>
      <c r="G613" s="4"/>
      <c r="H613" s="5"/>
      <c r="I613" s="5"/>
      <c r="J613" s="4"/>
      <c r="K613" s="4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2"/>
      <c r="E614" s="3"/>
      <c r="F614" s="1"/>
      <c r="G614" s="4"/>
      <c r="H614" s="5"/>
      <c r="I614" s="5"/>
      <c r="J614" s="4"/>
      <c r="K614" s="4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2"/>
      <c r="E615" s="3"/>
      <c r="F615" s="1"/>
      <c r="G615" s="4"/>
      <c r="H615" s="5"/>
      <c r="I615" s="5"/>
      <c r="J615" s="4"/>
      <c r="K615" s="4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2"/>
      <c r="E616" s="3"/>
      <c r="F616" s="1"/>
      <c r="G616" s="4"/>
      <c r="H616" s="5"/>
      <c r="I616" s="5"/>
      <c r="J616" s="4"/>
      <c r="K616" s="4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2"/>
      <c r="E617" s="3"/>
      <c r="F617" s="1"/>
      <c r="G617" s="4"/>
      <c r="H617" s="5"/>
      <c r="I617" s="5"/>
      <c r="J617" s="4"/>
      <c r="K617" s="4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2"/>
      <c r="E618" s="3"/>
      <c r="F618" s="1"/>
      <c r="G618" s="4"/>
      <c r="H618" s="5"/>
      <c r="I618" s="5"/>
      <c r="J618" s="4"/>
      <c r="K618" s="4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2"/>
      <c r="E619" s="3"/>
      <c r="F619" s="1"/>
      <c r="G619" s="4"/>
      <c r="H619" s="5"/>
      <c r="I619" s="5"/>
      <c r="J619" s="4"/>
      <c r="K619" s="4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2"/>
      <c r="E620" s="3"/>
      <c r="F620" s="1"/>
      <c r="G620" s="4"/>
      <c r="H620" s="5"/>
      <c r="I620" s="5"/>
      <c r="J620" s="4"/>
      <c r="K620" s="4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2"/>
      <c r="E621" s="3"/>
      <c r="F621" s="1"/>
      <c r="G621" s="4"/>
      <c r="H621" s="5"/>
      <c r="I621" s="5"/>
      <c r="J621" s="4"/>
      <c r="K621" s="4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2"/>
      <c r="E622" s="3"/>
      <c r="F622" s="1"/>
      <c r="G622" s="4"/>
      <c r="H622" s="5"/>
      <c r="I622" s="5"/>
      <c r="J622" s="4"/>
      <c r="K622" s="4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2"/>
      <c r="E623" s="3"/>
      <c r="F623" s="1"/>
      <c r="G623" s="4"/>
      <c r="H623" s="5"/>
      <c r="I623" s="5"/>
      <c r="J623" s="4"/>
      <c r="K623" s="4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2"/>
      <c r="E624" s="3"/>
      <c r="F624" s="1"/>
      <c r="G624" s="4"/>
      <c r="H624" s="5"/>
      <c r="I624" s="5"/>
      <c r="J624" s="4"/>
      <c r="K624" s="4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2"/>
      <c r="E625" s="3"/>
      <c r="F625" s="1"/>
      <c r="G625" s="4"/>
      <c r="H625" s="5"/>
      <c r="I625" s="5"/>
      <c r="J625" s="4"/>
      <c r="K625" s="4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2"/>
      <c r="E626" s="3"/>
      <c r="F626" s="1"/>
      <c r="G626" s="4"/>
      <c r="H626" s="5"/>
      <c r="I626" s="5"/>
      <c r="J626" s="4"/>
      <c r="K626" s="4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2"/>
      <c r="E627" s="3"/>
      <c r="F627" s="1"/>
      <c r="G627" s="4"/>
      <c r="H627" s="5"/>
      <c r="I627" s="5"/>
      <c r="J627" s="4"/>
      <c r="K627" s="4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2"/>
      <c r="E628" s="3"/>
      <c r="F628" s="1"/>
      <c r="G628" s="4"/>
      <c r="H628" s="5"/>
      <c r="I628" s="5"/>
      <c r="J628" s="4"/>
      <c r="K628" s="4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2"/>
      <c r="E629" s="3"/>
      <c r="F629" s="1"/>
      <c r="G629" s="4"/>
      <c r="H629" s="5"/>
      <c r="I629" s="5"/>
      <c r="J629" s="4"/>
      <c r="K629" s="4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2"/>
      <c r="E630" s="3"/>
      <c r="F630" s="1"/>
      <c r="G630" s="4"/>
      <c r="H630" s="5"/>
      <c r="I630" s="5"/>
      <c r="J630" s="4"/>
      <c r="K630" s="4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2"/>
      <c r="E631" s="3"/>
      <c r="F631" s="1"/>
      <c r="G631" s="4"/>
      <c r="H631" s="5"/>
      <c r="I631" s="5"/>
      <c r="J631" s="4"/>
      <c r="K631" s="4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2"/>
      <c r="E632" s="3"/>
      <c r="F632" s="1"/>
      <c r="G632" s="4"/>
      <c r="H632" s="5"/>
      <c r="I632" s="5"/>
      <c r="J632" s="4"/>
      <c r="K632" s="4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2"/>
      <c r="E633" s="3"/>
      <c r="F633" s="1"/>
      <c r="G633" s="4"/>
      <c r="H633" s="5"/>
      <c r="I633" s="5"/>
      <c r="J633" s="4"/>
      <c r="K633" s="4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2"/>
      <c r="E634" s="3"/>
      <c r="F634" s="1"/>
      <c r="G634" s="4"/>
      <c r="H634" s="5"/>
      <c r="I634" s="5"/>
      <c r="J634" s="4"/>
      <c r="K634" s="4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2"/>
      <c r="E635" s="3"/>
      <c r="F635" s="1"/>
      <c r="G635" s="4"/>
      <c r="H635" s="5"/>
      <c r="I635" s="5"/>
      <c r="J635" s="4"/>
      <c r="K635" s="4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2"/>
      <c r="E636" s="3"/>
      <c r="F636" s="1"/>
      <c r="G636" s="4"/>
      <c r="H636" s="5"/>
      <c r="I636" s="5"/>
      <c r="J636" s="4"/>
      <c r="K636" s="4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2"/>
      <c r="E637" s="3"/>
      <c r="F637" s="1"/>
      <c r="G637" s="4"/>
      <c r="H637" s="5"/>
      <c r="I637" s="5"/>
      <c r="J637" s="4"/>
      <c r="K637" s="4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2"/>
      <c r="E638" s="3"/>
      <c r="F638" s="1"/>
      <c r="G638" s="4"/>
      <c r="H638" s="5"/>
      <c r="I638" s="5"/>
      <c r="J638" s="4"/>
      <c r="K638" s="4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2"/>
      <c r="E639" s="3"/>
      <c r="F639" s="1"/>
      <c r="G639" s="4"/>
      <c r="H639" s="5"/>
      <c r="I639" s="5"/>
      <c r="J639" s="4"/>
      <c r="K639" s="4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2"/>
      <c r="E640" s="3"/>
      <c r="F640" s="1"/>
      <c r="G640" s="4"/>
      <c r="H640" s="5"/>
      <c r="I640" s="5"/>
      <c r="J640" s="4"/>
      <c r="K640" s="4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2"/>
      <c r="E641" s="3"/>
      <c r="F641" s="1"/>
      <c r="G641" s="4"/>
      <c r="H641" s="5"/>
      <c r="I641" s="5"/>
      <c r="J641" s="4"/>
      <c r="K641" s="4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2"/>
      <c r="E642" s="3"/>
      <c r="F642" s="1"/>
      <c r="G642" s="4"/>
      <c r="H642" s="5"/>
      <c r="I642" s="5"/>
      <c r="J642" s="4"/>
      <c r="K642" s="4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2"/>
      <c r="E643" s="3"/>
      <c r="F643" s="1"/>
      <c r="G643" s="4"/>
      <c r="H643" s="5"/>
      <c r="I643" s="5"/>
      <c r="J643" s="4"/>
      <c r="K643" s="4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2"/>
      <c r="E644" s="3"/>
      <c r="F644" s="1"/>
      <c r="G644" s="4"/>
      <c r="H644" s="5"/>
      <c r="I644" s="5"/>
      <c r="J644" s="4"/>
      <c r="K644" s="4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2"/>
      <c r="E645" s="3"/>
      <c r="F645" s="1"/>
      <c r="G645" s="4"/>
      <c r="H645" s="5"/>
      <c r="I645" s="5"/>
      <c r="J645" s="4"/>
      <c r="K645" s="4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2"/>
      <c r="E646" s="3"/>
      <c r="F646" s="1"/>
      <c r="G646" s="4"/>
      <c r="H646" s="5"/>
      <c r="I646" s="5"/>
      <c r="J646" s="4"/>
      <c r="K646" s="4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2"/>
      <c r="E647" s="3"/>
      <c r="F647" s="1"/>
      <c r="G647" s="4"/>
      <c r="H647" s="5"/>
      <c r="I647" s="5"/>
      <c r="J647" s="4"/>
      <c r="K647" s="4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2"/>
      <c r="E648" s="3"/>
      <c r="F648" s="1"/>
      <c r="G648" s="4"/>
      <c r="H648" s="5"/>
      <c r="I648" s="5"/>
      <c r="J648" s="4"/>
      <c r="K648" s="4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2"/>
      <c r="E649" s="3"/>
      <c r="F649" s="1"/>
      <c r="G649" s="4"/>
      <c r="H649" s="5"/>
      <c r="I649" s="5"/>
      <c r="J649" s="4"/>
      <c r="K649" s="4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2"/>
      <c r="E650" s="3"/>
      <c r="F650" s="1"/>
      <c r="G650" s="4"/>
      <c r="H650" s="5"/>
      <c r="I650" s="5"/>
      <c r="J650" s="4"/>
      <c r="K650" s="4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2"/>
      <c r="E651" s="3"/>
      <c r="F651" s="1"/>
      <c r="G651" s="4"/>
      <c r="H651" s="5"/>
      <c r="I651" s="5"/>
      <c r="J651" s="4"/>
      <c r="K651" s="4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2"/>
      <c r="E652" s="3"/>
      <c r="F652" s="1"/>
      <c r="G652" s="4"/>
      <c r="H652" s="5"/>
      <c r="I652" s="5"/>
      <c r="J652" s="4"/>
      <c r="K652" s="4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2"/>
      <c r="E653" s="3"/>
      <c r="F653" s="1"/>
      <c r="G653" s="4"/>
      <c r="H653" s="5"/>
      <c r="I653" s="5"/>
      <c r="J653" s="4"/>
      <c r="K653" s="4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2"/>
      <c r="E654" s="3"/>
      <c r="F654" s="1"/>
      <c r="G654" s="4"/>
      <c r="H654" s="5"/>
      <c r="I654" s="5"/>
      <c r="J654" s="4"/>
      <c r="K654" s="4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2"/>
      <c r="E655" s="3"/>
      <c r="F655" s="1"/>
      <c r="G655" s="4"/>
      <c r="H655" s="5"/>
      <c r="I655" s="5"/>
      <c r="J655" s="4"/>
      <c r="K655" s="4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2"/>
      <c r="E656" s="3"/>
      <c r="F656" s="1"/>
      <c r="G656" s="4"/>
      <c r="H656" s="5"/>
      <c r="I656" s="5"/>
      <c r="J656" s="4"/>
      <c r="K656" s="4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2"/>
      <c r="E657" s="3"/>
      <c r="F657" s="1"/>
      <c r="G657" s="4"/>
      <c r="H657" s="5"/>
      <c r="I657" s="5"/>
      <c r="J657" s="4"/>
      <c r="K657" s="4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2"/>
      <c r="E658" s="3"/>
      <c r="F658" s="1"/>
      <c r="G658" s="4"/>
      <c r="H658" s="5"/>
      <c r="I658" s="5"/>
      <c r="J658" s="4"/>
      <c r="K658" s="4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2"/>
      <c r="E659" s="3"/>
      <c r="F659" s="1"/>
      <c r="G659" s="4"/>
      <c r="H659" s="5"/>
      <c r="I659" s="5"/>
      <c r="J659" s="4"/>
      <c r="K659" s="4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2"/>
      <c r="E660" s="3"/>
      <c r="F660" s="1"/>
      <c r="G660" s="4"/>
      <c r="H660" s="5"/>
      <c r="I660" s="5"/>
      <c r="J660" s="4"/>
      <c r="K660" s="4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2"/>
      <c r="E661" s="3"/>
      <c r="F661" s="1"/>
      <c r="G661" s="4"/>
      <c r="H661" s="5"/>
      <c r="I661" s="5"/>
      <c r="J661" s="4"/>
      <c r="K661" s="4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2"/>
      <c r="E662" s="3"/>
      <c r="F662" s="1"/>
      <c r="G662" s="4"/>
      <c r="H662" s="5"/>
      <c r="I662" s="5"/>
      <c r="J662" s="4"/>
      <c r="K662" s="4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2"/>
      <c r="E663" s="3"/>
      <c r="F663" s="1"/>
      <c r="G663" s="4"/>
      <c r="H663" s="5"/>
      <c r="I663" s="5"/>
      <c r="J663" s="4"/>
      <c r="K663" s="4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2"/>
      <c r="E664" s="3"/>
      <c r="F664" s="1"/>
      <c r="G664" s="4"/>
      <c r="H664" s="5"/>
      <c r="I664" s="5"/>
      <c r="J664" s="4"/>
      <c r="K664" s="4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2"/>
      <c r="E665" s="3"/>
      <c r="F665" s="1"/>
      <c r="G665" s="4"/>
      <c r="H665" s="5"/>
      <c r="I665" s="5"/>
      <c r="J665" s="4"/>
      <c r="K665" s="4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2"/>
      <c r="E666" s="3"/>
      <c r="F666" s="1"/>
      <c r="G666" s="4"/>
      <c r="H666" s="5"/>
      <c r="I666" s="5"/>
      <c r="J666" s="4"/>
      <c r="K666" s="4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2"/>
      <c r="E667" s="3"/>
      <c r="F667" s="1"/>
      <c r="G667" s="4"/>
      <c r="H667" s="5"/>
      <c r="I667" s="5"/>
      <c r="J667" s="4"/>
      <c r="K667" s="4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2"/>
      <c r="E668" s="3"/>
      <c r="F668" s="1"/>
      <c r="G668" s="4"/>
      <c r="H668" s="5"/>
      <c r="I668" s="5"/>
      <c r="J668" s="4"/>
      <c r="K668" s="4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2"/>
      <c r="E669" s="3"/>
      <c r="F669" s="1"/>
      <c r="G669" s="4"/>
      <c r="H669" s="5"/>
      <c r="I669" s="5"/>
      <c r="J669" s="4"/>
      <c r="K669" s="4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2"/>
      <c r="E670" s="3"/>
      <c r="F670" s="1"/>
      <c r="G670" s="4"/>
      <c r="H670" s="5"/>
      <c r="I670" s="5"/>
      <c r="J670" s="4"/>
      <c r="K670" s="4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2"/>
      <c r="E671" s="3"/>
      <c r="F671" s="1"/>
      <c r="G671" s="4"/>
      <c r="H671" s="5"/>
      <c r="I671" s="5"/>
      <c r="J671" s="4"/>
      <c r="K671" s="4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2"/>
      <c r="E672" s="3"/>
      <c r="F672" s="1"/>
      <c r="G672" s="4"/>
      <c r="H672" s="5"/>
      <c r="I672" s="5"/>
      <c r="J672" s="4"/>
      <c r="K672" s="4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2"/>
      <c r="E673" s="3"/>
      <c r="F673" s="1"/>
      <c r="G673" s="4"/>
      <c r="H673" s="5"/>
      <c r="I673" s="5"/>
      <c r="J673" s="4"/>
      <c r="K673" s="4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2"/>
      <c r="E674" s="3"/>
      <c r="F674" s="1"/>
      <c r="G674" s="4"/>
      <c r="H674" s="5"/>
      <c r="I674" s="5"/>
      <c r="J674" s="4"/>
      <c r="K674" s="4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2"/>
      <c r="E675" s="3"/>
      <c r="F675" s="1"/>
      <c r="G675" s="4"/>
      <c r="H675" s="5"/>
      <c r="I675" s="5"/>
      <c r="J675" s="4"/>
      <c r="K675" s="4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2"/>
      <c r="E676" s="3"/>
      <c r="F676" s="1"/>
      <c r="G676" s="4"/>
      <c r="H676" s="5"/>
      <c r="I676" s="5"/>
      <c r="J676" s="4"/>
      <c r="K676" s="4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2"/>
      <c r="E677" s="3"/>
      <c r="F677" s="1"/>
      <c r="G677" s="4"/>
      <c r="H677" s="5"/>
      <c r="I677" s="5"/>
      <c r="J677" s="4"/>
      <c r="K677" s="4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2"/>
      <c r="E678" s="3"/>
      <c r="F678" s="1"/>
      <c r="G678" s="4"/>
      <c r="H678" s="5"/>
      <c r="I678" s="5"/>
      <c r="J678" s="4"/>
      <c r="K678" s="4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2"/>
      <c r="E679" s="3"/>
      <c r="F679" s="1"/>
      <c r="G679" s="4"/>
      <c r="H679" s="5"/>
      <c r="I679" s="5"/>
      <c r="J679" s="4"/>
      <c r="K679" s="4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2"/>
      <c r="E680" s="3"/>
      <c r="F680" s="1"/>
      <c r="G680" s="4"/>
      <c r="H680" s="5"/>
      <c r="I680" s="5"/>
      <c r="J680" s="4"/>
      <c r="K680" s="4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2"/>
      <c r="E681" s="3"/>
      <c r="F681" s="1"/>
      <c r="G681" s="4"/>
      <c r="H681" s="5"/>
      <c r="I681" s="5"/>
      <c r="J681" s="4"/>
      <c r="K681" s="4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2"/>
      <c r="E682" s="3"/>
      <c r="F682" s="1"/>
      <c r="G682" s="4"/>
      <c r="H682" s="5"/>
      <c r="I682" s="5"/>
      <c r="J682" s="4"/>
      <c r="K682" s="4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2"/>
      <c r="E683" s="3"/>
      <c r="F683" s="1"/>
      <c r="G683" s="4"/>
      <c r="H683" s="5"/>
      <c r="I683" s="5"/>
      <c r="J683" s="4"/>
      <c r="K683" s="4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2"/>
      <c r="E684" s="3"/>
      <c r="F684" s="1"/>
      <c r="G684" s="4"/>
      <c r="H684" s="5"/>
      <c r="I684" s="5"/>
      <c r="J684" s="4"/>
      <c r="K684" s="4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2"/>
      <c r="E685" s="3"/>
      <c r="F685" s="1"/>
      <c r="G685" s="4"/>
      <c r="H685" s="5"/>
      <c r="I685" s="5"/>
      <c r="J685" s="4"/>
      <c r="K685" s="4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2"/>
      <c r="E686" s="3"/>
      <c r="F686" s="1"/>
      <c r="G686" s="4"/>
      <c r="H686" s="5"/>
      <c r="I686" s="5"/>
      <c r="J686" s="4"/>
      <c r="K686" s="4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2"/>
      <c r="E687" s="3"/>
      <c r="F687" s="1"/>
      <c r="G687" s="4"/>
      <c r="H687" s="5"/>
      <c r="I687" s="5"/>
      <c r="J687" s="4"/>
      <c r="K687" s="4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2"/>
      <c r="E688" s="3"/>
      <c r="F688" s="1"/>
      <c r="G688" s="4"/>
      <c r="H688" s="5"/>
      <c r="I688" s="5"/>
      <c r="J688" s="4"/>
      <c r="K688" s="4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2"/>
      <c r="E689" s="3"/>
      <c r="F689" s="1"/>
      <c r="G689" s="4"/>
      <c r="H689" s="5"/>
      <c r="I689" s="5"/>
      <c r="J689" s="4"/>
      <c r="K689" s="4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2"/>
      <c r="E690" s="3"/>
      <c r="F690" s="1"/>
      <c r="G690" s="4"/>
      <c r="H690" s="5"/>
      <c r="I690" s="5"/>
      <c r="J690" s="4"/>
      <c r="K690" s="4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2"/>
      <c r="E691" s="3"/>
      <c r="F691" s="1"/>
      <c r="G691" s="4"/>
      <c r="H691" s="5"/>
      <c r="I691" s="5"/>
      <c r="J691" s="4"/>
      <c r="K691" s="4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2"/>
      <c r="E692" s="3"/>
      <c r="F692" s="1"/>
      <c r="G692" s="4"/>
      <c r="H692" s="5"/>
      <c r="I692" s="5"/>
      <c r="J692" s="4"/>
      <c r="K692" s="4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2"/>
      <c r="E693" s="3"/>
      <c r="F693" s="1"/>
      <c r="G693" s="4"/>
      <c r="H693" s="5"/>
      <c r="I693" s="5"/>
      <c r="J693" s="4"/>
      <c r="K693" s="4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2"/>
      <c r="E694" s="3"/>
      <c r="F694" s="1"/>
      <c r="G694" s="4"/>
      <c r="H694" s="5"/>
      <c r="I694" s="5"/>
      <c r="J694" s="4"/>
      <c r="K694" s="4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2"/>
      <c r="E695" s="3"/>
      <c r="F695" s="1"/>
      <c r="G695" s="4"/>
      <c r="H695" s="5"/>
      <c r="I695" s="5"/>
      <c r="J695" s="4"/>
      <c r="K695" s="4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2"/>
      <c r="E696" s="3"/>
      <c r="F696" s="1"/>
      <c r="G696" s="4"/>
      <c r="H696" s="5"/>
      <c r="I696" s="5"/>
      <c r="J696" s="4"/>
      <c r="K696" s="4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2"/>
      <c r="E697" s="3"/>
      <c r="F697" s="1"/>
      <c r="G697" s="4"/>
      <c r="H697" s="5"/>
      <c r="I697" s="5"/>
      <c r="J697" s="4"/>
      <c r="K697" s="4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2"/>
      <c r="E698" s="3"/>
      <c r="F698" s="1"/>
      <c r="G698" s="4"/>
      <c r="H698" s="5"/>
      <c r="I698" s="5"/>
      <c r="J698" s="4"/>
      <c r="K698" s="4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2"/>
      <c r="E699" s="3"/>
      <c r="F699" s="1"/>
      <c r="G699" s="4"/>
      <c r="H699" s="5"/>
      <c r="I699" s="5"/>
      <c r="J699" s="4"/>
      <c r="K699" s="4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2"/>
      <c r="E700" s="3"/>
      <c r="F700" s="1"/>
      <c r="G700" s="4"/>
      <c r="H700" s="5"/>
      <c r="I700" s="5"/>
      <c r="J700" s="4"/>
      <c r="K700" s="4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2"/>
      <c r="E701" s="3"/>
      <c r="F701" s="1"/>
      <c r="G701" s="4"/>
      <c r="H701" s="5"/>
      <c r="I701" s="5"/>
      <c r="J701" s="4"/>
      <c r="K701" s="4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2"/>
      <c r="E702" s="3"/>
      <c r="F702" s="1"/>
      <c r="G702" s="4"/>
      <c r="H702" s="5"/>
      <c r="I702" s="5"/>
      <c r="J702" s="4"/>
      <c r="K702" s="4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2"/>
      <c r="E703" s="3"/>
      <c r="F703" s="1"/>
      <c r="G703" s="4"/>
      <c r="H703" s="5"/>
      <c r="I703" s="5"/>
      <c r="J703" s="4"/>
      <c r="K703" s="4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2"/>
      <c r="E704" s="3"/>
      <c r="F704" s="1"/>
      <c r="G704" s="4"/>
      <c r="H704" s="5"/>
      <c r="I704" s="5"/>
      <c r="J704" s="4"/>
      <c r="K704" s="4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2"/>
      <c r="E705" s="3"/>
      <c r="F705" s="1"/>
      <c r="G705" s="4"/>
      <c r="H705" s="5"/>
      <c r="I705" s="5"/>
      <c r="J705" s="4"/>
      <c r="K705" s="4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2"/>
      <c r="E706" s="3"/>
      <c r="F706" s="1"/>
      <c r="G706" s="4"/>
      <c r="H706" s="5"/>
      <c r="I706" s="5"/>
      <c r="J706" s="4"/>
      <c r="K706" s="4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2"/>
      <c r="E707" s="3"/>
      <c r="F707" s="1"/>
      <c r="G707" s="4"/>
      <c r="H707" s="5"/>
      <c r="I707" s="5"/>
      <c r="J707" s="4"/>
      <c r="K707" s="4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2"/>
      <c r="E708" s="3"/>
      <c r="F708" s="1"/>
      <c r="G708" s="4"/>
      <c r="H708" s="5"/>
      <c r="I708" s="5"/>
      <c r="J708" s="4"/>
      <c r="K708" s="4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2"/>
      <c r="E709" s="3"/>
      <c r="F709" s="1"/>
      <c r="G709" s="4"/>
      <c r="H709" s="5"/>
      <c r="I709" s="5"/>
      <c r="J709" s="4"/>
      <c r="K709" s="4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2"/>
      <c r="E710" s="3"/>
      <c r="F710" s="1"/>
      <c r="G710" s="4"/>
      <c r="H710" s="5"/>
      <c r="I710" s="5"/>
      <c r="J710" s="4"/>
      <c r="K710" s="4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2"/>
      <c r="E711" s="3"/>
      <c r="F711" s="1"/>
      <c r="G711" s="4"/>
      <c r="H711" s="5"/>
      <c r="I711" s="5"/>
      <c r="J711" s="4"/>
      <c r="K711" s="4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2"/>
      <c r="E712" s="3"/>
      <c r="F712" s="1"/>
      <c r="G712" s="4"/>
      <c r="H712" s="5"/>
      <c r="I712" s="5"/>
      <c r="J712" s="4"/>
      <c r="K712" s="4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2"/>
      <c r="E713" s="3"/>
      <c r="F713" s="1"/>
      <c r="G713" s="4"/>
      <c r="H713" s="5"/>
      <c r="I713" s="5"/>
      <c r="J713" s="4"/>
      <c r="K713" s="4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2"/>
      <c r="E714" s="3"/>
      <c r="F714" s="1"/>
      <c r="G714" s="4"/>
      <c r="H714" s="5"/>
      <c r="I714" s="5"/>
      <c r="J714" s="4"/>
      <c r="K714" s="4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2"/>
      <c r="E715" s="3"/>
      <c r="F715" s="1"/>
      <c r="G715" s="4"/>
      <c r="H715" s="5"/>
      <c r="I715" s="5"/>
      <c r="J715" s="4"/>
      <c r="K715" s="4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2"/>
      <c r="E716" s="3"/>
      <c r="F716" s="1"/>
      <c r="G716" s="4"/>
      <c r="H716" s="5"/>
      <c r="I716" s="5"/>
      <c r="J716" s="4"/>
      <c r="K716" s="4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2"/>
      <c r="E717" s="3"/>
      <c r="F717" s="1"/>
      <c r="G717" s="4"/>
      <c r="H717" s="5"/>
      <c r="I717" s="5"/>
      <c r="J717" s="4"/>
      <c r="K717" s="4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2"/>
      <c r="E718" s="3"/>
      <c r="F718" s="1"/>
      <c r="G718" s="4"/>
      <c r="H718" s="5"/>
      <c r="I718" s="5"/>
      <c r="J718" s="4"/>
      <c r="K718" s="4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2"/>
      <c r="E719" s="3"/>
      <c r="F719" s="1"/>
      <c r="G719" s="4"/>
      <c r="H719" s="5"/>
      <c r="I719" s="5"/>
      <c r="J719" s="4"/>
      <c r="K719" s="4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2"/>
      <c r="E720" s="3"/>
      <c r="F720" s="1"/>
      <c r="G720" s="4"/>
      <c r="H720" s="5"/>
      <c r="I720" s="5"/>
      <c r="J720" s="4"/>
      <c r="K720" s="4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2"/>
      <c r="E721" s="3"/>
      <c r="F721" s="1"/>
      <c r="G721" s="4"/>
      <c r="H721" s="5"/>
      <c r="I721" s="5"/>
      <c r="J721" s="4"/>
      <c r="K721" s="4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2"/>
      <c r="E722" s="3"/>
      <c r="F722" s="1"/>
      <c r="G722" s="4"/>
      <c r="H722" s="5"/>
      <c r="I722" s="5"/>
      <c r="J722" s="4"/>
      <c r="K722" s="4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2"/>
      <c r="E723" s="3"/>
      <c r="F723" s="1"/>
      <c r="G723" s="4"/>
      <c r="H723" s="5"/>
      <c r="I723" s="5"/>
      <c r="J723" s="4"/>
      <c r="K723" s="4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2"/>
      <c r="E724" s="3"/>
      <c r="F724" s="1"/>
      <c r="G724" s="4"/>
      <c r="H724" s="5"/>
      <c r="I724" s="5"/>
      <c r="J724" s="4"/>
      <c r="K724" s="4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2"/>
      <c r="E725" s="3"/>
      <c r="F725" s="1"/>
      <c r="G725" s="4"/>
      <c r="H725" s="5"/>
      <c r="I725" s="5"/>
      <c r="J725" s="4"/>
      <c r="K725" s="4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2"/>
      <c r="E726" s="3"/>
      <c r="F726" s="1"/>
      <c r="G726" s="4"/>
      <c r="H726" s="5"/>
      <c r="I726" s="5"/>
      <c r="J726" s="4"/>
      <c r="K726" s="4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2"/>
      <c r="E727" s="3"/>
      <c r="F727" s="1"/>
      <c r="G727" s="4"/>
      <c r="H727" s="5"/>
      <c r="I727" s="5"/>
      <c r="J727" s="4"/>
      <c r="K727" s="4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2"/>
      <c r="E728" s="3"/>
      <c r="F728" s="1"/>
      <c r="G728" s="4"/>
      <c r="H728" s="5"/>
      <c r="I728" s="5"/>
      <c r="J728" s="4"/>
      <c r="K728" s="4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2"/>
      <c r="E729" s="3"/>
      <c r="F729" s="1"/>
      <c r="G729" s="4"/>
      <c r="H729" s="5"/>
      <c r="I729" s="5"/>
      <c r="J729" s="4"/>
      <c r="K729" s="4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2"/>
      <c r="E730" s="3"/>
      <c r="F730" s="1"/>
      <c r="G730" s="4"/>
      <c r="H730" s="5"/>
      <c r="I730" s="5"/>
      <c r="J730" s="4"/>
      <c r="K730" s="4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2"/>
      <c r="E731" s="3"/>
      <c r="F731" s="1"/>
      <c r="G731" s="4"/>
      <c r="H731" s="5"/>
      <c r="I731" s="5"/>
      <c r="J731" s="4"/>
      <c r="K731" s="4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2"/>
      <c r="E732" s="3"/>
      <c r="F732" s="1"/>
      <c r="G732" s="4"/>
      <c r="H732" s="5"/>
      <c r="I732" s="5"/>
      <c r="J732" s="4"/>
      <c r="K732" s="4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2"/>
      <c r="E733" s="3"/>
      <c r="F733" s="1"/>
      <c r="G733" s="4"/>
      <c r="H733" s="5"/>
      <c r="I733" s="5"/>
      <c r="J733" s="4"/>
      <c r="K733" s="4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2"/>
      <c r="E734" s="3"/>
      <c r="F734" s="1"/>
      <c r="G734" s="4"/>
      <c r="H734" s="5"/>
      <c r="I734" s="5"/>
      <c r="J734" s="4"/>
      <c r="K734" s="4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2"/>
      <c r="E735" s="3"/>
      <c r="F735" s="1"/>
      <c r="G735" s="4"/>
      <c r="H735" s="5"/>
      <c r="I735" s="5"/>
      <c r="J735" s="4"/>
      <c r="K735" s="4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2"/>
      <c r="E736" s="3"/>
      <c r="F736" s="1"/>
      <c r="G736" s="4"/>
      <c r="H736" s="5"/>
      <c r="I736" s="5"/>
      <c r="J736" s="4"/>
      <c r="K736" s="4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2"/>
      <c r="E737" s="3"/>
      <c r="F737" s="1"/>
      <c r="G737" s="4"/>
      <c r="H737" s="5"/>
      <c r="I737" s="5"/>
      <c r="J737" s="4"/>
      <c r="K737" s="4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2"/>
      <c r="E738" s="3"/>
      <c r="F738" s="1"/>
      <c r="G738" s="4"/>
      <c r="H738" s="5"/>
      <c r="I738" s="5"/>
      <c r="J738" s="4"/>
      <c r="K738" s="4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2"/>
      <c r="E739" s="3"/>
      <c r="F739" s="1"/>
      <c r="G739" s="4"/>
      <c r="H739" s="5"/>
      <c r="I739" s="5"/>
      <c r="J739" s="4"/>
      <c r="K739" s="4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2"/>
      <c r="E740" s="3"/>
      <c r="F740" s="1"/>
      <c r="G740" s="4"/>
      <c r="H740" s="5"/>
      <c r="I740" s="5"/>
      <c r="J740" s="4"/>
      <c r="K740" s="4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2"/>
      <c r="E741" s="3"/>
      <c r="F741" s="1"/>
      <c r="G741" s="4"/>
      <c r="H741" s="5"/>
      <c r="I741" s="5"/>
      <c r="J741" s="4"/>
      <c r="K741" s="4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2"/>
      <c r="E742" s="3"/>
      <c r="F742" s="1"/>
      <c r="G742" s="4"/>
      <c r="H742" s="5"/>
      <c r="I742" s="5"/>
      <c r="J742" s="4"/>
      <c r="K742" s="4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2"/>
      <c r="E743" s="3"/>
      <c r="F743" s="1"/>
      <c r="G743" s="4"/>
      <c r="H743" s="5"/>
      <c r="I743" s="5"/>
      <c r="J743" s="4"/>
      <c r="K743" s="4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2"/>
      <c r="E744" s="3"/>
      <c r="F744" s="1"/>
      <c r="G744" s="4"/>
      <c r="H744" s="5"/>
      <c r="I744" s="5"/>
      <c r="J744" s="4"/>
      <c r="K744" s="4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2"/>
      <c r="E745" s="3"/>
      <c r="F745" s="1"/>
      <c r="G745" s="4"/>
      <c r="H745" s="5"/>
      <c r="I745" s="5"/>
      <c r="J745" s="4"/>
      <c r="K745" s="4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2"/>
      <c r="E746" s="3"/>
      <c r="F746" s="1"/>
      <c r="G746" s="4"/>
      <c r="H746" s="5"/>
      <c r="I746" s="5"/>
      <c r="J746" s="4"/>
      <c r="K746" s="4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2"/>
      <c r="E747" s="3"/>
      <c r="F747" s="1"/>
      <c r="G747" s="4"/>
      <c r="H747" s="5"/>
      <c r="I747" s="5"/>
      <c r="J747" s="4"/>
      <c r="K747" s="4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2"/>
      <c r="E748" s="3"/>
      <c r="F748" s="1"/>
      <c r="G748" s="4"/>
      <c r="H748" s="5"/>
      <c r="I748" s="5"/>
      <c r="J748" s="4"/>
      <c r="K748" s="4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2"/>
      <c r="E749" s="3"/>
      <c r="F749" s="1"/>
      <c r="G749" s="4"/>
      <c r="H749" s="5"/>
      <c r="I749" s="5"/>
      <c r="J749" s="4"/>
      <c r="K749" s="4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2"/>
      <c r="E750" s="3"/>
      <c r="F750" s="1"/>
      <c r="G750" s="4"/>
      <c r="H750" s="5"/>
      <c r="I750" s="5"/>
      <c r="J750" s="4"/>
      <c r="K750" s="4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2"/>
      <c r="E751" s="3"/>
      <c r="F751" s="1"/>
      <c r="G751" s="4"/>
      <c r="H751" s="5"/>
      <c r="I751" s="5"/>
      <c r="J751" s="4"/>
      <c r="K751" s="4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2"/>
      <c r="E752" s="3"/>
      <c r="F752" s="1"/>
      <c r="G752" s="4"/>
      <c r="H752" s="5"/>
      <c r="I752" s="5"/>
      <c r="J752" s="4"/>
      <c r="K752" s="4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2"/>
      <c r="E753" s="3"/>
      <c r="F753" s="1"/>
      <c r="G753" s="4"/>
      <c r="H753" s="5"/>
      <c r="I753" s="5"/>
      <c r="J753" s="4"/>
      <c r="K753" s="4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2"/>
      <c r="E754" s="3"/>
      <c r="F754" s="1"/>
      <c r="G754" s="4"/>
      <c r="H754" s="5"/>
      <c r="I754" s="5"/>
      <c r="J754" s="4"/>
      <c r="K754" s="4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2"/>
      <c r="E755" s="3"/>
      <c r="F755" s="1"/>
      <c r="G755" s="4"/>
      <c r="H755" s="5"/>
      <c r="I755" s="5"/>
      <c r="J755" s="4"/>
      <c r="K755" s="4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2"/>
      <c r="E756" s="3"/>
      <c r="F756" s="1"/>
      <c r="G756" s="4"/>
      <c r="H756" s="5"/>
      <c r="I756" s="5"/>
      <c r="J756" s="4"/>
      <c r="K756" s="4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2"/>
      <c r="E757" s="3"/>
      <c r="F757" s="1"/>
      <c r="G757" s="4"/>
      <c r="H757" s="5"/>
      <c r="I757" s="5"/>
      <c r="J757" s="4"/>
      <c r="K757" s="4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2"/>
      <c r="E758" s="3"/>
      <c r="F758" s="1"/>
      <c r="G758" s="4"/>
      <c r="H758" s="5"/>
      <c r="I758" s="5"/>
      <c r="J758" s="4"/>
      <c r="K758" s="4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2"/>
      <c r="E759" s="3"/>
      <c r="F759" s="1"/>
      <c r="G759" s="4"/>
      <c r="H759" s="5"/>
      <c r="I759" s="5"/>
      <c r="J759" s="4"/>
      <c r="K759" s="4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2"/>
      <c r="E760" s="3"/>
      <c r="F760" s="1"/>
      <c r="G760" s="4"/>
      <c r="H760" s="5"/>
      <c r="I760" s="5"/>
      <c r="J760" s="4"/>
      <c r="K760" s="4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2"/>
      <c r="E761" s="3"/>
      <c r="F761" s="1"/>
      <c r="G761" s="4"/>
      <c r="H761" s="5"/>
      <c r="I761" s="5"/>
      <c r="J761" s="4"/>
      <c r="K761" s="4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2"/>
      <c r="E762" s="3"/>
      <c r="F762" s="1"/>
      <c r="G762" s="4"/>
      <c r="H762" s="5"/>
      <c r="I762" s="5"/>
      <c r="J762" s="4"/>
      <c r="K762" s="4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2"/>
      <c r="E763" s="3"/>
      <c r="F763" s="1"/>
      <c r="G763" s="4"/>
      <c r="H763" s="5"/>
      <c r="I763" s="5"/>
      <c r="J763" s="4"/>
      <c r="K763" s="4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2"/>
      <c r="E764" s="3"/>
      <c r="F764" s="1"/>
      <c r="G764" s="4"/>
      <c r="H764" s="5"/>
      <c r="I764" s="5"/>
      <c r="J764" s="4"/>
      <c r="K764" s="4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2"/>
      <c r="E765" s="3"/>
      <c r="F765" s="1"/>
      <c r="G765" s="4"/>
      <c r="H765" s="5"/>
      <c r="I765" s="5"/>
      <c r="J765" s="4"/>
      <c r="K765" s="4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2"/>
      <c r="E766" s="3"/>
      <c r="F766" s="1"/>
      <c r="G766" s="4"/>
      <c r="H766" s="5"/>
      <c r="I766" s="5"/>
      <c r="J766" s="4"/>
      <c r="K766" s="4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2"/>
      <c r="E767" s="3"/>
      <c r="F767" s="1"/>
      <c r="G767" s="4"/>
      <c r="H767" s="5"/>
      <c r="I767" s="5"/>
      <c r="J767" s="4"/>
      <c r="K767" s="4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2"/>
      <c r="E768" s="3"/>
      <c r="F768" s="1"/>
      <c r="G768" s="4"/>
      <c r="H768" s="5"/>
      <c r="I768" s="5"/>
      <c r="J768" s="4"/>
      <c r="K768" s="4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2"/>
      <c r="E769" s="3"/>
      <c r="F769" s="1"/>
      <c r="G769" s="4"/>
      <c r="H769" s="5"/>
      <c r="I769" s="5"/>
      <c r="J769" s="4"/>
      <c r="K769" s="4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2"/>
      <c r="E770" s="3"/>
      <c r="F770" s="1"/>
      <c r="G770" s="4"/>
      <c r="H770" s="5"/>
      <c r="I770" s="5"/>
      <c r="J770" s="4"/>
      <c r="K770" s="4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2"/>
      <c r="E771" s="3"/>
      <c r="F771" s="1"/>
      <c r="G771" s="4"/>
      <c r="H771" s="5"/>
      <c r="I771" s="5"/>
      <c r="J771" s="4"/>
      <c r="K771" s="4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2"/>
      <c r="E772" s="3"/>
      <c r="F772" s="1"/>
      <c r="G772" s="4"/>
      <c r="H772" s="5"/>
      <c r="I772" s="5"/>
      <c r="J772" s="4"/>
      <c r="K772" s="4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2"/>
      <c r="E773" s="3"/>
      <c r="F773" s="1"/>
      <c r="G773" s="4"/>
      <c r="H773" s="5"/>
      <c r="I773" s="5"/>
      <c r="J773" s="4"/>
      <c r="K773" s="4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2"/>
      <c r="E774" s="3"/>
      <c r="F774" s="1"/>
      <c r="G774" s="4"/>
      <c r="H774" s="5"/>
      <c r="I774" s="5"/>
      <c r="J774" s="4"/>
      <c r="K774" s="4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2"/>
      <c r="E775" s="3"/>
      <c r="F775" s="1"/>
      <c r="G775" s="4"/>
      <c r="H775" s="5"/>
      <c r="I775" s="5"/>
      <c r="J775" s="4"/>
      <c r="K775" s="4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2"/>
      <c r="E776" s="3"/>
      <c r="F776" s="1"/>
      <c r="G776" s="4"/>
      <c r="H776" s="5"/>
      <c r="I776" s="5"/>
      <c r="J776" s="4"/>
      <c r="K776" s="4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2"/>
      <c r="E777" s="3"/>
      <c r="F777" s="1"/>
      <c r="G777" s="4"/>
      <c r="H777" s="5"/>
      <c r="I777" s="5"/>
      <c r="J777" s="4"/>
      <c r="K777" s="4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2"/>
      <c r="E778" s="3"/>
      <c r="F778" s="1"/>
      <c r="G778" s="4"/>
      <c r="H778" s="5"/>
      <c r="I778" s="5"/>
      <c r="J778" s="4"/>
      <c r="K778" s="4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2"/>
      <c r="E779" s="3"/>
      <c r="F779" s="1"/>
      <c r="G779" s="4"/>
      <c r="H779" s="5"/>
      <c r="I779" s="5"/>
      <c r="J779" s="4"/>
      <c r="K779" s="4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2"/>
      <c r="E780" s="3"/>
      <c r="F780" s="1"/>
      <c r="G780" s="4"/>
      <c r="H780" s="5"/>
      <c r="I780" s="5"/>
      <c r="J780" s="4"/>
      <c r="K780" s="4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2"/>
      <c r="E781" s="3"/>
      <c r="F781" s="1"/>
      <c r="G781" s="4"/>
      <c r="H781" s="5"/>
      <c r="I781" s="5"/>
      <c r="J781" s="4"/>
      <c r="K781" s="4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2"/>
      <c r="E782" s="3"/>
      <c r="F782" s="1"/>
      <c r="G782" s="4"/>
      <c r="H782" s="5"/>
      <c r="I782" s="5"/>
      <c r="J782" s="4"/>
      <c r="K782" s="4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2"/>
      <c r="E783" s="3"/>
      <c r="F783" s="1"/>
      <c r="G783" s="4"/>
      <c r="H783" s="5"/>
      <c r="I783" s="5"/>
      <c r="J783" s="4"/>
      <c r="K783" s="4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2"/>
      <c r="E784" s="3"/>
      <c r="F784" s="1"/>
      <c r="G784" s="4"/>
      <c r="H784" s="5"/>
      <c r="I784" s="5"/>
      <c r="J784" s="4"/>
      <c r="K784" s="4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2"/>
      <c r="E785" s="3"/>
      <c r="F785" s="1"/>
      <c r="G785" s="4"/>
      <c r="H785" s="5"/>
      <c r="I785" s="5"/>
      <c r="J785" s="4"/>
      <c r="K785" s="4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2"/>
      <c r="E786" s="3"/>
      <c r="F786" s="1"/>
      <c r="G786" s="4"/>
      <c r="H786" s="5"/>
      <c r="I786" s="5"/>
      <c r="J786" s="4"/>
      <c r="K786" s="4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2"/>
      <c r="E787" s="3"/>
      <c r="F787" s="1"/>
      <c r="G787" s="4"/>
      <c r="H787" s="5"/>
      <c r="I787" s="5"/>
      <c r="J787" s="4"/>
      <c r="K787" s="4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2"/>
      <c r="E788" s="3"/>
      <c r="F788" s="1"/>
      <c r="G788" s="4"/>
      <c r="H788" s="5"/>
      <c r="I788" s="5"/>
      <c r="J788" s="4"/>
      <c r="K788" s="4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2"/>
      <c r="E789" s="3"/>
      <c r="F789" s="1"/>
      <c r="G789" s="4"/>
      <c r="H789" s="5"/>
      <c r="I789" s="5"/>
      <c r="J789" s="4"/>
      <c r="K789" s="4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2"/>
      <c r="E790" s="3"/>
      <c r="F790" s="1"/>
      <c r="G790" s="4"/>
      <c r="H790" s="5"/>
      <c r="I790" s="5"/>
      <c r="J790" s="4"/>
      <c r="K790" s="4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2"/>
      <c r="E791" s="3"/>
      <c r="F791" s="1"/>
      <c r="G791" s="4"/>
      <c r="H791" s="5"/>
      <c r="I791" s="5"/>
      <c r="J791" s="4"/>
      <c r="K791" s="4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2"/>
      <c r="E792" s="3"/>
      <c r="F792" s="1"/>
      <c r="G792" s="4"/>
      <c r="H792" s="5"/>
      <c r="I792" s="5"/>
      <c r="J792" s="4"/>
      <c r="K792" s="4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2"/>
      <c r="E793" s="3"/>
      <c r="F793" s="1"/>
      <c r="G793" s="4"/>
      <c r="H793" s="5"/>
      <c r="I793" s="5"/>
      <c r="J793" s="4"/>
      <c r="K793" s="4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2"/>
      <c r="E794" s="3"/>
      <c r="F794" s="1"/>
      <c r="G794" s="4"/>
      <c r="H794" s="5"/>
      <c r="I794" s="5"/>
      <c r="J794" s="4"/>
      <c r="K794" s="4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2"/>
      <c r="E795" s="3"/>
      <c r="F795" s="1"/>
      <c r="G795" s="4"/>
      <c r="H795" s="5"/>
      <c r="I795" s="5"/>
      <c r="J795" s="4"/>
      <c r="K795" s="4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2"/>
      <c r="E796" s="3"/>
      <c r="F796" s="1"/>
      <c r="G796" s="4"/>
      <c r="H796" s="5"/>
      <c r="I796" s="5"/>
      <c r="J796" s="4"/>
      <c r="K796" s="4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2"/>
      <c r="E797" s="3"/>
      <c r="F797" s="1"/>
      <c r="G797" s="4"/>
      <c r="H797" s="5"/>
      <c r="I797" s="5"/>
      <c r="J797" s="4"/>
      <c r="K797" s="4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2"/>
      <c r="E798" s="3"/>
      <c r="F798" s="1"/>
      <c r="G798" s="4"/>
      <c r="H798" s="5"/>
      <c r="I798" s="5"/>
      <c r="J798" s="4"/>
      <c r="K798" s="4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2"/>
      <c r="E799" s="3"/>
      <c r="F799" s="1"/>
      <c r="G799" s="4"/>
      <c r="H799" s="5"/>
      <c r="I799" s="5"/>
      <c r="J799" s="4"/>
      <c r="K799" s="4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2"/>
      <c r="E800" s="3"/>
      <c r="F800" s="1"/>
      <c r="G800" s="4"/>
      <c r="H800" s="5"/>
      <c r="I800" s="5"/>
      <c r="J800" s="4"/>
      <c r="K800" s="4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2"/>
      <c r="E801" s="3"/>
      <c r="F801" s="1"/>
      <c r="G801" s="4"/>
      <c r="H801" s="5"/>
      <c r="I801" s="5"/>
      <c r="J801" s="4"/>
      <c r="K801" s="4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2"/>
      <c r="E802" s="3"/>
      <c r="F802" s="1"/>
      <c r="G802" s="4"/>
      <c r="H802" s="5"/>
      <c r="I802" s="5"/>
      <c r="J802" s="4"/>
      <c r="K802" s="4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2"/>
      <c r="E803" s="3"/>
      <c r="F803" s="1"/>
      <c r="G803" s="4"/>
      <c r="H803" s="5"/>
      <c r="I803" s="5"/>
      <c r="J803" s="4"/>
      <c r="K803" s="4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2"/>
      <c r="E804" s="3"/>
      <c r="F804" s="1"/>
      <c r="G804" s="4"/>
      <c r="H804" s="5"/>
      <c r="I804" s="5"/>
      <c r="J804" s="4"/>
      <c r="K804" s="4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2"/>
      <c r="E805" s="3"/>
      <c r="F805" s="1"/>
      <c r="G805" s="4"/>
      <c r="H805" s="5"/>
      <c r="I805" s="5"/>
      <c r="J805" s="4"/>
      <c r="K805" s="4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2"/>
      <c r="E806" s="3"/>
      <c r="F806" s="1"/>
      <c r="G806" s="4"/>
      <c r="H806" s="5"/>
      <c r="I806" s="5"/>
      <c r="J806" s="4"/>
      <c r="K806" s="4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2"/>
      <c r="E807" s="3"/>
      <c r="F807" s="1"/>
      <c r="G807" s="4"/>
      <c r="H807" s="5"/>
      <c r="I807" s="5"/>
      <c r="J807" s="4"/>
      <c r="K807" s="4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2"/>
      <c r="E808" s="3"/>
      <c r="F808" s="1"/>
      <c r="G808" s="4"/>
      <c r="H808" s="5"/>
      <c r="I808" s="5"/>
      <c r="J808" s="4"/>
      <c r="K808" s="4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2"/>
      <c r="E809" s="3"/>
      <c r="F809" s="1"/>
      <c r="G809" s="4"/>
      <c r="H809" s="5"/>
      <c r="I809" s="5"/>
      <c r="J809" s="4"/>
      <c r="K809" s="4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2"/>
      <c r="E810" s="3"/>
      <c r="F810" s="1"/>
      <c r="G810" s="4"/>
      <c r="H810" s="5"/>
      <c r="I810" s="5"/>
      <c r="J810" s="4"/>
      <c r="K810" s="4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2"/>
      <c r="E811" s="3"/>
      <c r="F811" s="1"/>
      <c r="G811" s="4"/>
      <c r="H811" s="5"/>
      <c r="I811" s="5"/>
      <c r="J811" s="4"/>
      <c r="K811" s="4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2"/>
      <c r="E812" s="3"/>
      <c r="F812" s="1"/>
      <c r="G812" s="4"/>
      <c r="H812" s="5"/>
      <c r="I812" s="5"/>
      <c r="J812" s="4"/>
      <c r="K812" s="4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2"/>
      <c r="E813" s="3"/>
      <c r="F813" s="1"/>
      <c r="G813" s="4"/>
      <c r="H813" s="5"/>
      <c r="I813" s="5"/>
      <c r="J813" s="4"/>
      <c r="K813" s="4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2"/>
      <c r="E814" s="3"/>
      <c r="F814" s="1"/>
      <c r="G814" s="4"/>
      <c r="H814" s="5"/>
      <c r="I814" s="5"/>
      <c r="J814" s="4"/>
      <c r="K814" s="4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2"/>
      <c r="E815" s="3"/>
      <c r="F815" s="1"/>
      <c r="G815" s="4"/>
      <c r="H815" s="5"/>
      <c r="I815" s="5"/>
      <c r="J815" s="4"/>
      <c r="K815" s="4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2"/>
      <c r="E816" s="3"/>
      <c r="F816" s="1"/>
      <c r="G816" s="4"/>
      <c r="H816" s="5"/>
      <c r="I816" s="5"/>
      <c r="J816" s="4"/>
      <c r="K816" s="4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2"/>
      <c r="E817" s="3"/>
      <c r="F817" s="1"/>
      <c r="G817" s="4"/>
      <c r="H817" s="5"/>
      <c r="I817" s="5"/>
      <c r="J817" s="4"/>
      <c r="K817" s="4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2"/>
      <c r="E818" s="3"/>
      <c r="F818" s="1"/>
      <c r="G818" s="4"/>
      <c r="H818" s="5"/>
      <c r="I818" s="5"/>
      <c r="J818" s="4"/>
      <c r="K818" s="4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2"/>
      <c r="E819" s="3"/>
      <c r="F819" s="1"/>
      <c r="G819" s="4"/>
      <c r="H819" s="5"/>
      <c r="I819" s="5"/>
      <c r="J819" s="4"/>
      <c r="K819" s="4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2"/>
      <c r="E820" s="3"/>
      <c r="F820" s="1"/>
      <c r="G820" s="4"/>
      <c r="H820" s="5"/>
      <c r="I820" s="5"/>
      <c r="J820" s="4"/>
      <c r="K820" s="4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2"/>
      <c r="E821" s="3"/>
      <c r="F821" s="1"/>
      <c r="G821" s="4"/>
      <c r="H821" s="5"/>
      <c r="I821" s="5"/>
      <c r="J821" s="4"/>
      <c r="K821" s="4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2"/>
      <c r="E822" s="3"/>
      <c r="F822" s="1"/>
      <c r="G822" s="4"/>
      <c r="H822" s="5"/>
      <c r="I822" s="5"/>
      <c r="J822" s="4"/>
      <c r="K822" s="4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2"/>
      <c r="E823" s="3"/>
      <c r="F823" s="1"/>
      <c r="G823" s="4"/>
      <c r="H823" s="5"/>
      <c r="I823" s="5"/>
      <c r="J823" s="4"/>
      <c r="K823" s="4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2"/>
      <c r="E824" s="3"/>
      <c r="F824" s="1"/>
      <c r="G824" s="4"/>
      <c r="H824" s="5"/>
      <c r="I824" s="5"/>
      <c r="J824" s="4"/>
      <c r="K824" s="4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2"/>
      <c r="E825" s="3"/>
      <c r="F825" s="1"/>
      <c r="G825" s="4"/>
      <c r="H825" s="5"/>
      <c r="I825" s="5"/>
      <c r="J825" s="4"/>
      <c r="K825" s="4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2"/>
      <c r="E826" s="3"/>
      <c r="F826" s="1"/>
      <c r="G826" s="4"/>
      <c r="H826" s="5"/>
      <c r="I826" s="5"/>
      <c r="J826" s="4"/>
      <c r="K826" s="4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2"/>
      <c r="E827" s="3"/>
      <c r="F827" s="1"/>
      <c r="G827" s="4"/>
      <c r="H827" s="5"/>
      <c r="I827" s="5"/>
      <c r="J827" s="4"/>
      <c r="K827" s="4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2"/>
      <c r="E828" s="3"/>
      <c r="F828" s="1"/>
      <c r="G828" s="4"/>
      <c r="H828" s="5"/>
      <c r="I828" s="5"/>
      <c r="J828" s="4"/>
      <c r="K828" s="4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2"/>
      <c r="E829" s="3"/>
      <c r="F829" s="1"/>
      <c r="G829" s="4"/>
      <c r="H829" s="5"/>
      <c r="I829" s="5"/>
      <c r="J829" s="4"/>
      <c r="K829" s="4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2"/>
      <c r="E830" s="3"/>
      <c r="F830" s="1"/>
      <c r="G830" s="4"/>
      <c r="H830" s="5"/>
      <c r="I830" s="5"/>
      <c r="J830" s="4"/>
      <c r="K830" s="4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2"/>
      <c r="E831" s="3"/>
      <c r="F831" s="1"/>
      <c r="G831" s="4"/>
      <c r="H831" s="5"/>
      <c r="I831" s="5"/>
      <c r="J831" s="4"/>
      <c r="K831" s="4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2"/>
      <c r="E832" s="3"/>
      <c r="F832" s="1"/>
      <c r="G832" s="4"/>
      <c r="H832" s="5"/>
      <c r="I832" s="5"/>
      <c r="J832" s="4"/>
      <c r="K832" s="4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2"/>
      <c r="E833" s="3"/>
      <c r="F833" s="1"/>
      <c r="G833" s="4"/>
      <c r="H833" s="5"/>
      <c r="I833" s="5"/>
      <c r="J833" s="4"/>
      <c r="K833" s="4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2"/>
      <c r="E834" s="3"/>
      <c r="F834" s="1"/>
      <c r="G834" s="4"/>
      <c r="H834" s="5"/>
      <c r="I834" s="5"/>
      <c r="J834" s="4"/>
      <c r="K834" s="4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2"/>
      <c r="E835" s="3"/>
      <c r="F835" s="1"/>
      <c r="G835" s="4"/>
      <c r="H835" s="5"/>
      <c r="I835" s="5"/>
      <c r="J835" s="4"/>
      <c r="K835" s="4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2"/>
      <c r="E836" s="3"/>
      <c r="F836" s="1"/>
      <c r="G836" s="4"/>
      <c r="H836" s="5"/>
      <c r="I836" s="5"/>
      <c r="J836" s="4"/>
      <c r="K836" s="4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2"/>
      <c r="E837" s="3"/>
      <c r="F837" s="1"/>
      <c r="G837" s="4"/>
      <c r="H837" s="5"/>
      <c r="I837" s="5"/>
      <c r="J837" s="4"/>
      <c r="K837" s="4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2"/>
      <c r="E838" s="3"/>
      <c r="F838" s="1"/>
      <c r="G838" s="4"/>
      <c r="H838" s="5"/>
      <c r="I838" s="5"/>
      <c r="J838" s="4"/>
      <c r="K838" s="4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2"/>
      <c r="E839" s="3"/>
      <c r="F839" s="1"/>
      <c r="G839" s="4"/>
      <c r="H839" s="5"/>
      <c r="I839" s="5"/>
      <c r="J839" s="4"/>
      <c r="K839" s="4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2"/>
      <c r="E840" s="3"/>
      <c r="F840" s="1"/>
      <c r="G840" s="4"/>
      <c r="H840" s="5"/>
      <c r="I840" s="5"/>
      <c r="J840" s="4"/>
      <c r="K840" s="4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2"/>
      <c r="E841" s="3"/>
      <c r="F841" s="1"/>
      <c r="G841" s="4"/>
      <c r="H841" s="5"/>
      <c r="I841" s="5"/>
      <c r="J841" s="4"/>
      <c r="K841" s="4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2"/>
      <c r="E842" s="3"/>
      <c r="F842" s="1"/>
      <c r="G842" s="4"/>
      <c r="H842" s="5"/>
      <c r="I842" s="5"/>
      <c r="J842" s="4"/>
      <c r="K842" s="4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2"/>
      <c r="E843" s="3"/>
      <c r="F843" s="1"/>
      <c r="G843" s="4"/>
      <c r="H843" s="5"/>
      <c r="I843" s="5"/>
      <c r="J843" s="4"/>
      <c r="K843" s="4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2"/>
      <c r="E844" s="3"/>
      <c r="F844" s="1"/>
      <c r="G844" s="4"/>
      <c r="H844" s="5"/>
      <c r="I844" s="5"/>
      <c r="J844" s="4"/>
      <c r="K844" s="4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2"/>
      <c r="E845" s="3"/>
      <c r="F845" s="1"/>
      <c r="G845" s="4"/>
      <c r="H845" s="5"/>
      <c r="I845" s="5"/>
      <c r="J845" s="4"/>
      <c r="K845" s="4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2"/>
      <c r="E846" s="3"/>
      <c r="F846" s="1"/>
      <c r="G846" s="4"/>
      <c r="H846" s="5"/>
      <c r="I846" s="5"/>
      <c r="J846" s="4"/>
      <c r="K846" s="4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2"/>
      <c r="E847" s="3"/>
      <c r="F847" s="1"/>
      <c r="G847" s="4"/>
      <c r="H847" s="5"/>
      <c r="I847" s="5"/>
      <c r="J847" s="4"/>
      <c r="K847" s="4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2"/>
      <c r="E848" s="3"/>
      <c r="F848" s="1"/>
      <c r="G848" s="4"/>
      <c r="H848" s="5"/>
      <c r="I848" s="5"/>
      <c r="J848" s="4"/>
      <c r="K848" s="4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2"/>
      <c r="E849" s="3"/>
      <c r="F849" s="1"/>
      <c r="G849" s="4"/>
      <c r="H849" s="5"/>
      <c r="I849" s="5"/>
      <c r="J849" s="4"/>
      <c r="K849" s="4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2"/>
      <c r="E850" s="3"/>
      <c r="F850" s="1"/>
      <c r="G850" s="4"/>
      <c r="H850" s="5"/>
      <c r="I850" s="5"/>
      <c r="J850" s="4"/>
      <c r="K850" s="4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2"/>
      <c r="E851" s="3"/>
      <c r="F851" s="1"/>
      <c r="G851" s="4"/>
      <c r="H851" s="5"/>
      <c r="I851" s="5"/>
      <c r="J851" s="4"/>
      <c r="K851" s="4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2"/>
      <c r="E852" s="3"/>
      <c r="F852" s="1"/>
      <c r="G852" s="4"/>
      <c r="H852" s="5"/>
      <c r="I852" s="5"/>
      <c r="J852" s="4"/>
      <c r="K852" s="4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2"/>
      <c r="E853" s="3"/>
      <c r="F853" s="1"/>
      <c r="G853" s="4"/>
      <c r="H853" s="5"/>
      <c r="I853" s="5"/>
      <c r="J853" s="4"/>
      <c r="K853" s="4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2"/>
      <c r="E854" s="3"/>
      <c r="F854" s="1"/>
      <c r="G854" s="4"/>
      <c r="H854" s="5"/>
      <c r="I854" s="5"/>
      <c r="J854" s="4"/>
      <c r="K854" s="4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2"/>
      <c r="E855" s="3"/>
      <c r="F855" s="1"/>
      <c r="G855" s="4"/>
      <c r="H855" s="5"/>
      <c r="I855" s="5"/>
      <c r="J855" s="4"/>
      <c r="K855" s="4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2"/>
      <c r="E856" s="3"/>
      <c r="F856" s="1"/>
      <c r="G856" s="4"/>
      <c r="H856" s="5"/>
      <c r="I856" s="5"/>
      <c r="J856" s="4"/>
      <c r="K856" s="4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2"/>
      <c r="E857" s="3"/>
      <c r="F857" s="1"/>
      <c r="G857" s="4"/>
      <c r="H857" s="5"/>
      <c r="I857" s="5"/>
      <c r="J857" s="4"/>
      <c r="K857" s="4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2"/>
      <c r="E858" s="3"/>
      <c r="F858" s="1"/>
      <c r="G858" s="4"/>
      <c r="H858" s="5"/>
      <c r="I858" s="5"/>
      <c r="J858" s="4"/>
      <c r="K858" s="4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2"/>
      <c r="E859" s="3"/>
      <c r="F859" s="1"/>
      <c r="G859" s="4"/>
      <c r="H859" s="5"/>
      <c r="I859" s="5"/>
      <c r="J859" s="4"/>
      <c r="K859" s="4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2"/>
      <c r="E860" s="3"/>
      <c r="F860" s="1"/>
      <c r="G860" s="4"/>
      <c r="H860" s="5"/>
      <c r="I860" s="5"/>
      <c r="J860" s="4"/>
      <c r="K860" s="4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2"/>
      <c r="E861" s="3"/>
      <c r="F861" s="1"/>
      <c r="G861" s="4"/>
      <c r="H861" s="5"/>
      <c r="I861" s="5"/>
      <c r="J861" s="4"/>
      <c r="K861" s="4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2"/>
      <c r="E862" s="3"/>
      <c r="F862" s="1"/>
      <c r="G862" s="4"/>
      <c r="H862" s="5"/>
      <c r="I862" s="5"/>
      <c r="J862" s="4"/>
      <c r="K862" s="4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2"/>
      <c r="E863" s="3"/>
      <c r="F863" s="1"/>
      <c r="G863" s="4"/>
      <c r="H863" s="5"/>
      <c r="I863" s="5"/>
      <c r="J863" s="4"/>
      <c r="K863" s="4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2"/>
      <c r="E864" s="3"/>
      <c r="F864" s="1"/>
      <c r="G864" s="4"/>
      <c r="H864" s="5"/>
      <c r="I864" s="5"/>
      <c r="J864" s="4"/>
      <c r="K864" s="4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2"/>
      <c r="E865" s="3"/>
      <c r="F865" s="1"/>
      <c r="G865" s="4"/>
      <c r="H865" s="5"/>
      <c r="I865" s="5"/>
      <c r="J865" s="4"/>
      <c r="K865" s="4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2"/>
      <c r="E866" s="3"/>
      <c r="F866" s="1"/>
      <c r="G866" s="4"/>
      <c r="H866" s="5"/>
      <c r="I866" s="5"/>
      <c r="J866" s="4"/>
      <c r="K866" s="4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2"/>
      <c r="E867" s="3"/>
      <c r="F867" s="1"/>
      <c r="G867" s="4"/>
      <c r="H867" s="5"/>
      <c r="I867" s="5"/>
      <c r="J867" s="4"/>
      <c r="K867" s="4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2"/>
      <c r="E868" s="3"/>
      <c r="F868" s="1"/>
      <c r="G868" s="4"/>
      <c r="H868" s="5"/>
      <c r="I868" s="5"/>
      <c r="J868" s="4"/>
      <c r="K868" s="4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2"/>
      <c r="E869" s="3"/>
      <c r="F869" s="1"/>
      <c r="G869" s="4"/>
      <c r="H869" s="5"/>
      <c r="I869" s="5"/>
      <c r="J869" s="4"/>
      <c r="K869" s="4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2"/>
      <c r="E870" s="3"/>
      <c r="F870" s="1"/>
      <c r="G870" s="4"/>
      <c r="H870" s="5"/>
      <c r="I870" s="5"/>
      <c r="J870" s="4"/>
      <c r="K870" s="4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2"/>
      <c r="E871" s="3"/>
      <c r="F871" s="1"/>
      <c r="G871" s="4"/>
      <c r="H871" s="5"/>
      <c r="I871" s="5"/>
      <c r="J871" s="4"/>
      <c r="K871" s="4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2"/>
      <c r="E872" s="3"/>
      <c r="F872" s="1"/>
      <c r="G872" s="4"/>
      <c r="H872" s="5"/>
      <c r="I872" s="5"/>
      <c r="J872" s="4"/>
      <c r="K872" s="4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2"/>
      <c r="E873" s="3"/>
      <c r="F873" s="1"/>
      <c r="G873" s="4"/>
      <c r="H873" s="5"/>
      <c r="I873" s="5"/>
      <c r="J873" s="4"/>
      <c r="K873" s="4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2"/>
      <c r="E874" s="3"/>
      <c r="F874" s="1"/>
      <c r="G874" s="4"/>
      <c r="H874" s="5"/>
      <c r="I874" s="5"/>
      <c r="J874" s="4"/>
      <c r="K874" s="4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2"/>
      <c r="E875" s="3"/>
      <c r="F875" s="1"/>
      <c r="G875" s="4"/>
      <c r="H875" s="5"/>
      <c r="I875" s="5"/>
      <c r="J875" s="4"/>
      <c r="K875" s="4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2"/>
      <c r="E876" s="3"/>
      <c r="F876" s="1"/>
      <c r="G876" s="4"/>
      <c r="H876" s="5"/>
      <c r="I876" s="5"/>
      <c r="J876" s="4"/>
      <c r="K876" s="4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2"/>
      <c r="E877" s="3"/>
      <c r="F877" s="1"/>
      <c r="G877" s="4"/>
      <c r="H877" s="5"/>
      <c r="I877" s="5"/>
      <c r="J877" s="4"/>
      <c r="K877" s="4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2"/>
      <c r="E878" s="3"/>
      <c r="F878" s="1"/>
      <c r="G878" s="4"/>
      <c r="H878" s="5"/>
      <c r="I878" s="5"/>
      <c r="J878" s="4"/>
      <c r="K878" s="4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2"/>
      <c r="E879" s="3"/>
      <c r="F879" s="1"/>
      <c r="G879" s="4"/>
      <c r="H879" s="5"/>
      <c r="I879" s="5"/>
      <c r="J879" s="4"/>
      <c r="K879" s="4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2"/>
      <c r="E880" s="3"/>
      <c r="F880" s="1"/>
      <c r="G880" s="4"/>
      <c r="H880" s="5"/>
      <c r="I880" s="5"/>
      <c r="J880" s="4"/>
      <c r="K880" s="4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2"/>
      <c r="E881" s="3"/>
      <c r="F881" s="1"/>
      <c r="G881" s="4"/>
      <c r="H881" s="5"/>
      <c r="I881" s="5"/>
      <c r="J881" s="4"/>
      <c r="K881" s="4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2"/>
      <c r="E882" s="3"/>
      <c r="F882" s="1"/>
      <c r="G882" s="4"/>
      <c r="H882" s="5"/>
      <c r="I882" s="5"/>
      <c r="J882" s="4"/>
      <c r="K882" s="4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2"/>
      <c r="E883" s="3"/>
      <c r="F883" s="1"/>
      <c r="G883" s="4"/>
      <c r="H883" s="5"/>
      <c r="I883" s="5"/>
      <c r="J883" s="4"/>
      <c r="K883" s="4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2"/>
      <c r="E884" s="3"/>
      <c r="F884" s="1"/>
      <c r="G884" s="4"/>
      <c r="H884" s="5"/>
      <c r="I884" s="5"/>
      <c r="J884" s="4"/>
      <c r="K884" s="4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2"/>
      <c r="E885" s="3"/>
      <c r="F885" s="1"/>
      <c r="G885" s="4"/>
      <c r="H885" s="5"/>
      <c r="I885" s="5"/>
      <c r="J885" s="4"/>
      <c r="K885" s="4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2"/>
      <c r="E886" s="3"/>
      <c r="F886" s="1"/>
      <c r="G886" s="4"/>
      <c r="H886" s="5"/>
      <c r="I886" s="5"/>
      <c r="J886" s="4"/>
      <c r="K886" s="4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2"/>
      <c r="E887" s="3"/>
      <c r="F887" s="1"/>
      <c r="G887" s="4"/>
      <c r="H887" s="5"/>
      <c r="I887" s="5"/>
      <c r="J887" s="4"/>
      <c r="K887" s="4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2"/>
      <c r="E888" s="3"/>
      <c r="F888" s="1"/>
      <c r="G888" s="4"/>
      <c r="H888" s="5"/>
      <c r="I888" s="5"/>
      <c r="J888" s="4"/>
      <c r="K888" s="4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2"/>
      <c r="E889" s="3"/>
      <c r="F889" s="1"/>
      <c r="G889" s="4"/>
      <c r="H889" s="5"/>
      <c r="I889" s="5"/>
      <c r="J889" s="4"/>
      <c r="K889" s="4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2"/>
      <c r="E890" s="3"/>
      <c r="F890" s="1"/>
      <c r="G890" s="4"/>
      <c r="H890" s="5"/>
      <c r="I890" s="5"/>
      <c r="J890" s="4"/>
      <c r="K890" s="4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2"/>
      <c r="E891" s="3"/>
      <c r="F891" s="1"/>
      <c r="G891" s="4"/>
      <c r="H891" s="5"/>
      <c r="I891" s="5"/>
      <c r="J891" s="4"/>
      <c r="K891" s="4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2"/>
      <c r="E892" s="3"/>
      <c r="F892" s="1"/>
      <c r="G892" s="4"/>
      <c r="H892" s="5"/>
      <c r="I892" s="5"/>
      <c r="J892" s="4"/>
      <c r="K892" s="4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2"/>
      <c r="E893" s="3"/>
      <c r="F893" s="1"/>
      <c r="G893" s="4"/>
      <c r="H893" s="5"/>
      <c r="I893" s="5"/>
      <c r="J893" s="4"/>
      <c r="K893" s="4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2"/>
      <c r="E894" s="3"/>
      <c r="F894" s="1"/>
      <c r="G894" s="4"/>
      <c r="H894" s="5"/>
      <c r="I894" s="5"/>
      <c r="J894" s="4"/>
      <c r="K894" s="4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2"/>
      <c r="E895" s="3"/>
      <c r="F895" s="1"/>
      <c r="G895" s="4"/>
      <c r="H895" s="5"/>
      <c r="I895" s="5"/>
      <c r="J895" s="4"/>
      <c r="K895" s="4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2"/>
      <c r="E896" s="3"/>
      <c r="F896" s="1"/>
      <c r="G896" s="4"/>
      <c r="H896" s="5"/>
      <c r="I896" s="5"/>
      <c r="J896" s="4"/>
      <c r="K896" s="4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2"/>
      <c r="E897" s="3"/>
      <c r="F897" s="1"/>
      <c r="G897" s="4"/>
      <c r="H897" s="5"/>
      <c r="I897" s="5"/>
      <c r="J897" s="4"/>
      <c r="K897" s="4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2"/>
      <c r="E898" s="3"/>
      <c r="F898" s="1"/>
      <c r="G898" s="4"/>
      <c r="H898" s="5"/>
      <c r="I898" s="5"/>
      <c r="J898" s="4"/>
      <c r="K898" s="4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2"/>
      <c r="E899" s="3"/>
      <c r="F899" s="1"/>
      <c r="G899" s="4"/>
      <c r="H899" s="5"/>
      <c r="I899" s="5"/>
      <c r="J899" s="4"/>
      <c r="K899" s="4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2"/>
      <c r="E900" s="3"/>
      <c r="F900" s="1"/>
      <c r="G900" s="4"/>
      <c r="H900" s="5"/>
      <c r="I900" s="5"/>
      <c r="J900" s="4"/>
      <c r="K900" s="4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2"/>
      <c r="E901" s="3"/>
      <c r="F901" s="1"/>
      <c r="G901" s="4"/>
      <c r="H901" s="5"/>
      <c r="I901" s="5"/>
      <c r="J901" s="4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2"/>
      <c r="E902" s="3"/>
      <c r="F902" s="1"/>
      <c r="G902" s="4"/>
      <c r="H902" s="5"/>
      <c r="I902" s="5"/>
      <c r="J902" s="4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2"/>
      <c r="E903" s="3"/>
      <c r="F903" s="1"/>
      <c r="G903" s="4"/>
      <c r="H903" s="5"/>
      <c r="I903" s="5"/>
      <c r="J903" s="4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2"/>
      <c r="E904" s="3"/>
      <c r="F904" s="1"/>
      <c r="G904" s="4"/>
      <c r="H904" s="5"/>
      <c r="I904" s="5"/>
      <c r="J904" s="4"/>
      <c r="K904" s="4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2"/>
      <c r="E905" s="3"/>
      <c r="F905" s="1"/>
      <c r="G905" s="4"/>
      <c r="H905" s="5"/>
      <c r="I905" s="5"/>
      <c r="J905" s="4"/>
      <c r="K905" s="4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2"/>
      <c r="E906" s="3"/>
      <c r="F906" s="1"/>
      <c r="G906" s="4"/>
      <c r="H906" s="5"/>
      <c r="I906" s="5"/>
      <c r="J906" s="4"/>
      <c r="K906" s="4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2"/>
      <c r="E907" s="3"/>
      <c r="F907" s="1"/>
      <c r="G907" s="4"/>
      <c r="H907" s="5"/>
      <c r="I907" s="5"/>
      <c r="J907" s="4"/>
      <c r="K907" s="4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2"/>
      <c r="E908" s="3"/>
      <c r="F908" s="1"/>
      <c r="G908" s="4"/>
      <c r="H908" s="5"/>
      <c r="I908" s="5"/>
      <c r="J908" s="4"/>
      <c r="K908" s="4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2"/>
      <c r="E909" s="3"/>
      <c r="F909" s="1"/>
      <c r="G909" s="4"/>
      <c r="H909" s="5"/>
      <c r="I909" s="5"/>
      <c r="J909" s="4"/>
      <c r="K909" s="4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2"/>
      <c r="E910" s="3"/>
      <c r="F910" s="1"/>
      <c r="G910" s="4"/>
      <c r="H910" s="5"/>
      <c r="I910" s="5"/>
      <c r="J910" s="4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2"/>
      <c r="E911" s="3"/>
      <c r="F911" s="1"/>
      <c r="G911" s="4"/>
      <c r="H911" s="5"/>
      <c r="I911" s="5"/>
      <c r="J911" s="4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2"/>
      <c r="E912" s="3"/>
      <c r="F912" s="1"/>
      <c r="G912" s="4"/>
      <c r="H912" s="5"/>
      <c r="I912" s="5"/>
      <c r="J912" s="4"/>
      <c r="K912" s="4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2"/>
      <c r="E913" s="3"/>
      <c r="F913" s="1"/>
      <c r="G913" s="4"/>
      <c r="H913" s="5"/>
      <c r="I913" s="5"/>
      <c r="J913" s="4"/>
      <c r="K913" s="4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2"/>
      <c r="E914" s="3"/>
      <c r="F914" s="1"/>
      <c r="G914" s="4"/>
      <c r="H914" s="5"/>
      <c r="I914" s="5"/>
      <c r="J914" s="4"/>
      <c r="K914" s="4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2"/>
      <c r="E915" s="3"/>
      <c r="F915" s="1"/>
      <c r="G915" s="4"/>
      <c r="H915" s="5"/>
      <c r="I915" s="5"/>
      <c r="J915" s="4"/>
      <c r="K915" s="4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2"/>
      <c r="E916" s="3"/>
      <c r="F916" s="1"/>
      <c r="G916" s="4"/>
      <c r="H916" s="5"/>
      <c r="I916" s="5"/>
      <c r="J916" s="4"/>
      <c r="K916" s="4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2"/>
      <c r="E917" s="3"/>
      <c r="F917" s="1"/>
      <c r="G917" s="4"/>
      <c r="H917" s="5"/>
      <c r="I917" s="5"/>
      <c r="J917" s="4"/>
      <c r="K917" s="4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2"/>
      <c r="E918" s="3"/>
      <c r="F918" s="1"/>
      <c r="G918" s="4"/>
      <c r="H918" s="5"/>
      <c r="I918" s="5"/>
      <c r="J918" s="4"/>
      <c r="K918" s="4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2"/>
      <c r="E919" s="3"/>
      <c r="F919" s="1"/>
      <c r="G919" s="4"/>
      <c r="H919" s="5"/>
      <c r="I919" s="5"/>
      <c r="J919" s="4"/>
      <c r="K919" s="4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2"/>
      <c r="E920" s="3"/>
      <c r="F920" s="1"/>
      <c r="G920" s="4"/>
      <c r="H920" s="5"/>
      <c r="I920" s="5"/>
      <c r="J920" s="4"/>
      <c r="K920" s="4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2"/>
      <c r="E921" s="3"/>
      <c r="F921" s="1"/>
      <c r="G921" s="4"/>
      <c r="H921" s="5"/>
      <c r="I921" s="5"/>
      <c r="J921" s="4"/>
      <c r="K921" s="4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2"/>
      <c r="E922" s="3"/>
      <c r="F922" s="1"/>
      <c r="G922" s="4"/>
      <c r="H922" s="5"/>
      <c r="I922" s="5"/>
      <c r="J922" s="4"/>
      <c r="K922" s="4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2"/>
      <c r="E923" s="3"/>
      <c r="F923" s="1"/>
      <c r="G923" s="4"/>
      <c r="H923" s="5"/>
      <c r="I923" s="5"/>
      <c r="J923" s="4"/>
      <c r="K923" s="4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2"/>
      <c r="E924" s="3"/>
      <c r="F924" s="1"/>
      <c r="G924" s="4"/>
      <c r="H924" s="5"/>
      <c r="I924" s="5"/>
      <c r="J924" s="4"/>
      <c r="K924" s="4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2"/>
      <c r="E925" s="3"/>
      <c r="F925" s="1"/>
      <c r="G925" s="4"/>
      <c r="H925" s="5"/>
      <c r="I925" s="5"/>
      <c r="J925" s="4"/>
      <c r="K925" s="4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2"/>
      <c r="E926" s="3"/>
      <c r="F926" s="1"/>
      <c r="G926" s="4"/>
      <c r="H926" s="5"/>
      <c r="I926" s="5"/>
      <c r="J926" s="4"/>
      <c r="K926" s="4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2"/>
      <c r="E927" s="3"/>
      <c r="F927" s="1"/>
      <c r="G927" s="4"/>
      <c r="H927" s="5"/>
      <c r="I927" s="5"/>
      <c r="J927" s="4"/>
      <c r="K927" s="4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2"/>
      <c r="E928" s="3"/>
      <c r="F928" s="1"/>
      <c r="G928" s="4"/>
      <c r="H928" s="5"/>
      <c r="I928" s="5"/>
      <c r="J928" s="4"/>
      <c r="K928" s="4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2"/>
      <c r="E929" s="3"/>
      <c r="F929" s="1"/>
      <c r="G929" s="4"/>
      <c r="H929" s="5"/>
      <c r="I929" s="5"/>
      <c r="J929" s="4"/>
      <c r="K929" s="4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2"/>
      <c r="E930" s="3"/>
      <c r="F930" s="1"/>
      <c r="G930" s="4"/>
      <c r="H930" s="5"/>
      <c r="I930" s="5"/>
      <c r="J930" s="4"/>
      <c r="K930" s="4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2"/>
      <c r="E931" s="3"/>
      <c r="F931" s="1"/>
      <c r="G931" s="4"/>
      <c r="H931" s="5"/>
      <c r="I931" s="5"/>
      <c r="J931" s="4"/>
      <c r="K931" s="4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2"/>
      <c r="E932" s="3"/>
      <c r="F932" s="1"/>
      <c r="G932" s="4"/>
      <c r="H932" s="5"/>
      <c r="I932" s="5"/>
      <c r="J932" s="4"/>
      <c r="K932" s="4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2"/>
      <c r="E933" s="3"/>
      <c r="F933" s="1"/>
      <c r="G933" s="4"/>
      <c r="H933" s="5"/>
      <c r="I933" s="5"/>
      <c r="J933" s="4"/>
      <c r="K933" s="4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2"/>
      <c r="E934" s="3"/>
      <c r="F934" s="1"/>
      <c r="G934" s="4"/>
      <c r="H934" s="5"/>
      <c r="I934" s="5"/>
      <c r="J934" s="4"/>
      <c r="K934" s="4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2"/>
      <c r="E935" s="3"/>
      <c r="F935" s="1"/>
      <c r="G935" s="4"/>
      <c r="H935" s="5"/>
      <c r="I935" s="5"/>
      <c r="J935" s="4"/>
      <c r="K935" s="4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2"/>
      <c r="E936" s="3"/>
      <c r="F936" s="1"/>
      <c r="G936" s="4"/>
      <c r="H936" s="5"/>
      <c r="I936" s="5"/>
      <c r="J936" s="4"/>
      <c r="K936" s="4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2"/>
      <c r="E937" s="3"/>
      <c r="F937" s="1"/>
      <c r="G937" s="4"/>
      <c r="H937" s="5"/>
      <c r="I937" s="5"/>
      <c r="J937" s="4"/>
      <c r="K937" s="4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2"/>
      <c r="E938" s="3"/>
      <c r="F938" s="1"/>
      <c r="G938" s="4"/>
      <c r="H938" s="5"/>
      <c r="I938" s="5"/>
      <c r="J938" s="4"/>
      <c r="K938" s="4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2"/>
      <c r="E939" s="3"/>
      <c r="F939" s="1"/>
      <c r="G939" s="4"/>
      <c r="H939" s="5"/>
      <c r="I939" s="5"/>
      <c r="J939" s="4"/>
      <c r="K939" s="4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2"/>
      <c r="E940" s="3"/>
      <c r="F940" s="1"/>
      <c r="G940" s="4"/>
      <c r="H940" s="5"/>
      <c r="I940" s="5"/>
      <c r="J940" s="4"/>
      <c r="K940" s="4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2"/>
      <c r="E941" s="3"/>
      <c r="F941" s="1"/>
      <c r="G941" s="4"/>
      <c r="H941" s="5"/>
      <c r="I941" s="5"/>
      <c r="J941" s="4"/>
      <c r="K941" s="4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2"/>
      <c r="E942" s="3"/>
      <c r="F942" s="1"/>
      <c r="G942" s="4"/>
      <c r="H942" s="5"/>
      <c r="I942" s="5"/>
      <c r="J942" s="4"/>
      <c r="K942" s="4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2"/>
      <c r="E943" s="3"/>
      <c r="F943" s="1"/>
      <c r="G943" s="4"/>
      <c r="H943" s="5"/>
      <c r="I943" s="5"/>
      <c r="J943" s="4"/>
      <c r="K943" s="4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2"/>
      <c r="E944" s="3"/>
      <c r="F944" s="1"/>
      <c r="G944" s="4"/>
      <c r="H944" s="5"/>
      <c r="I944" s="5"/>
      <c r="J944" s="4"/>
      <c r="K944" s="4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2"/>
      <c r="E945" s="3"/>
      <c r="F945" s="1"/>
      <c r="G945" s="4"/>
      <c r="H945" s="5"/>
      <c r="I945" s="5"/>
      <c r="J945" s="4"/>
      <c r="K945" s="4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2"/>
      <c r="E946" s="3"/>
      <c r="F946" s="1"/>
      <c r="G946" s="4"/>
      <c r="H946" s="5"/>
      <c r="I946" s="5"/>
      <c r="J946" s="4"/>
      <c r="K946" s="4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2"/>
      <c r="E947" s="3"/>
      <c r="F947" s="1"/>
      <c r="G947" s="4"/>
      <c r="H947" s="5"/>
      <c r="I947" s="5"/>
      <c r="J947" s="4"/>
      <c r="K947" s="4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2"/>
      <c r="E948" s="3"/>
      <c r="F948" s="1"/>
      <c r="G948" s="4"/>
      <c r="H948" s="5"/>
      <c r="I948" s="5"/>
      <c r="J948" s="4"/>
      <c r="K948" s="4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2"/>
      <c r="E949" s="3"/>
      <c r="F949" s="1"/>
      <c r="G949" s="4"/>
      <c r="H949" s="5"/>
      <c r="I949" s="5"/>
      <c r="J949" s="4"/>
      <c r="K949" s="4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2"/>
      <c r="E950" s="3"/>
      <c r="F950" s="1"/>
      <c r="G950" s="4"/>
      <c r="H950" s="5"/>
      <c r="I950" s="5"/>
      <c r="J950" s="4"/>
      <c r="K950" s="4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2"/>
      <c r="E951" s="3"/>
      <c r="F951" s="1"/>
      <c r="G951" s="4"/>
      <c r="H951" s="5"/>
      <c r="I951" s="5"/>
      <c r="J951" s="4"/>
      <c r="K951" s="4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2"/>
      <c r="E952" s="3"/>
      <c r="F952" s="1"/>
      <c r="G952" s="4"/>
      <c r="H952" s="5"/>
      <c r="I952" s="5"/>
      <c r="J952" s="4"/>
      <c r="K952" s="4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2"/>
      <c r="E953" s="3"/>
      <c r="F953" s="1"/>
      <c r="G953" s="4"/>
      <c r="H953" s="5"/>
      <c r="I953" s="5"/>
      <c r="J953" s="4"/>
      <c r="K953" s="4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2"/>
      <c r="E954" s="3"/>
      <c r="F954" s="1"/>
      <c r="G954" s="4"/>
      <c r="H954" s="5"/>
      <c r="I954" s="5"/>
      <c r="J954" s="4"/>
      <c r="K954" s="4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2"/>
      <c r="E955" s="3"/>
      <c r="F955" s="1"/>
      <c r="G955" s="4"/>
      <c r="H955" s="5"/>
      <c r="I955" s="5"/>
      <c r="J955" s="4"/>
      <c r="K955" s="4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2"/>
      <c r="E956" s="3"/>
      <c r="F956" s="1"/>
      <c r="G956" s="4"/>
      <c r="H956" s="5"/>
      <c r="I956" s="5"/>
      <c r="J956" s="4"/>
      <c r="K956" s="4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2"/>
      <c r="E957" s="3"/>
      <c r="F957" s="1"/>
      <c r="G957" s="4"/>
      <c r="H957" s="5"/>
      <c r="I957" s="5"/>
      <c r="J957" s="4"/>
      <c r="K957" s="4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2"/>
      <c r="E958" s="3"/>
      <c r="F958" s="1"/>
      <c r="G958" s="4"/>
      <c r="H958" s="5"/>
      <c r="I958" s="5"/>
      <c r="J958" s="4"/>
      <c r="K958" s="4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2"/>
      <c r="E959" s="3"/>
      <c r="F959" s="1"/>
      <c r="G959" s="4"/>
      <c r="H959" s="5"/>
      <c r="I959" s="5"/>
      <c r="J959" s="4"/>
      <c r="K959" s="4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2"/>
      <c r="E960" s="3"/>
      <c r="F960" s="1"/>
      <c r="G960" s="4"/>
      <c r="H960" s="5"/>
      <c r="I960" s="5"/>
      <c r="J960" s="4"/>
      <c r="K960" s="4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2"/>
      <c r="E961" s="3"/>
      <c r="F961" s="1"/>
      <c r="G961" s="4"/>
      <c r="H961" s="5"/>
      <c r="I961" s="5"/>
      <c r="J961" s="4"/>
      <c r="K961" s="4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2"/>
      <c r="E962" s="3"/>
      <c r="F962" s="1"/>
      <c r="G962" s="4"/>
      <c r="H962" s="5"/>
      <c r="I962" s="5"/>
      <c r="J962" s="4"/>
      <c r="K962" s="4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2"/>
      <c r="E963" s="3"/>
      <c r="F963" s="1"/>
      <c r="G963" s="4"/>
      <c r="H963" s="5"/>
      <c r="I963" s="5"/>
      <c r="J963" s="4"/>
      <c r="K963" s="4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2"/>
      <c r="E964" s="3"/>
      <c r="F964" s="1"/>
      <c r="G964" s="4"/>
      <c r="H964" s="5"/>
      <c r="I964" s="5"/>
      <c r="J964" s="4"/>
      <c r="K964" s="4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2"/>
      <c r="E965" s="3"/>
      <c r="F965" s="1"/>
      <c r="G965" s="4"/>
      <c r="H965" s="5"/>
      <c r="I965" s="5"/>
      <c r="J965" s="4"/>
      <c r="K965" s="4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2"/>
      <c r="E966" s="3"/>
      <c r="F966" s="1"/>
      <c r="G966" s="4"/>
      <c r="H966" s="5"/>
      <c r="I966" s="5"/>
      <c r="J966" s="4"/>
      <c r="K966" s="4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2"/>
      <c r="E967" s="3"/>
      <c r="F967" s="1"/>
      <c r="G967" s="4"/>
      <c r="H967" s="5"/>
      <c r="I967" s="5"/>
      <c r="J967" s="4"/>
      <c r="K967" s="4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2"/>
      <c r="E968" s="3"/>
      <c r="F968" s="1"/>
      <c r="G968" s="4"/>
      <c r="H968" s="5"/>
      <c r="I968" s="5"/>
      <c r="J968" s="4"/>
      <c r="K968" s="4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2"/>
      <c r="E969" s="3"/>
      <c r="F969" s="1"/>
      <c r="G969" s="4"/>
      <c r="H969" s="5"/>
      <c r="I969" s="5"/>
      <c r="J969" s="4"/>
      <c r="K969" s="4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2"/>
      <c r="E970" s="3"/>
      <c r="F970" s="1"/>
      <c r="G970" s="4"/>
      <c r="H970" s="5"/>
      <c r="I970" s="5"/>
      <c r="J970" s="4"/>
      <c r="K970" s="4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2"/>
      <c r="E971" s="3"/>
      <c r="F971" s="1"/>
      <c r="G971" s="4"/>
      <c r="H971" s="5"/>
      <c r="I971" s="5"/>
      <c r="J971" s="4"/>
      <c r="K971" s="4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2"/>
      <c r="E972" s="3"/>
      <c r="F972" s="1"/>
      <c r="G972" s="4"/>
      <c r="H972" s="5"/>
      <c r="I972" s="5"/>
      <c r="J972" s="4"/>
      <c r="K972" s="4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2"/>
      <c r="E973" s="3"/>
      <c r="F973" s="1"/>
      <c r="G973" s="4"/>
      <c r="H973" s="5"/>
      <c r="I973" s="5"/>
      <c r="J973" s="4"/>
      <c r="K973" s="4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2"/>
      <c r="E974" s="3"/>
      <c r="F974" s="1"/>
      <c r="G974" s="4"/>
      <c r="H974" s="5"/>
      <c r="I974" s="5"/>
      <c r="J974" s="4"/>
      <c r="K974" s="4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2"/>
      <c r="E975" s="3"/>
      <c r="F975" s="1"/>
      <c r="G975" s="4"/>
      <c r="H975" s="5"/>
      <c r="I975" s="5"/>
      <c r="J975" s="4"/>
      <c r="K975" s="4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2"/>
      <c r="E976" s="3"/>
      <c r="F976" s="1"/>
      <c r="G976" s="4"/>
      <c r="H976" s="5"/>
      <c r="I976" s="5"/>
      <c r="J976" s="4"/>
      <c r="K976" s="4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2"/>
      <c r="E977" s="3"/>
      <c r="F977" s="1"/>
      <c r="G977" s="4"/>
      <c r="H977" s="5"/>
      <c r="I977" s="5"/>
      <c r="J977" s="4"/>
      <c r="K977" s="4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2"/>
      <c r="E978" s="3"/>
      <c r="F978" s="1"/>
      <c r="G978" s="4"/>
      <c r="H978" s="5"/>
      <c r="I978" s="5"/>
      <c r="J978" s="4"/>
      <c r="K978" s="4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2"/>
      <c r="E979" s="3"/>
      <c r="F979" s="1"/>
      <c r="G979" s="4"/>
      <c r="H979" s="5"/>
      <c r="I979" s="5"/>
      <c r="J979" s="4"/>
      <c r="K979" s="4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2"/>
      <c r="E980" s="3"/>
      <c r="F980" s="1"/>
      <c r="G980" s="4"/>
      <c r="H980" s="5"/>
      <c r="I980" s="5"/>
      <c r="J980" s="4"/>
      <c r="K980" s="4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2"/>
      <c r="E981" s="3"/>
      <c r="F981" s="1"/>
      <c r="G981" s="4"/>
      <c r="H981" s="5"/>
      <c r="I981" s="5"/>
      <c r="J981" s="4"/>
      <c r="K981" s="4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2"/>
      <c r="E982" s="3"/>
      <c r="F982" s="1"/>
      <c r="G982" s="4"/>
      <c r="H982" s="5"/>
      <c r="I982" s="5"/>
      <c r="J982" s="4"/>
      <c r="K982" s="4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2"/>
      <c r="E983" s="3"/>
      <c r="F983" s="1"/>
      <c r="G983" s="4"/>
      <c r="H983" s="5"/>
      <c r="I983" s="5"/>
      <c r="J983" s="4"/>
      <c r="K983" s="4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2"/>
      <c r="E984" s="3"/>
      <c r="F984" s="1"/>
      <c r="G984" s="4"/>
      <c r="H984" s="5"/>
      <c r="I984" s="5"/>
      <c r="J984" s="4"/>
      <c r="K984" s="4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2"/>
      <c r="E985" s="3"/>
      <c r="F985" s="1"/>
      <c r="G985" s="4"/>
      <c r="H985" s="5"/>
      <c r="I985" s="5"/>
      <c r="J985" s="4"/>
      <c r="K985" s="4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2"/>
      <c r="E986" s="3"/>
      <c r="F986" s="1"/>
      <c r="G986" s="4"/>
      <c r="H986" s="5"/>
      <c r="I986" s="5"/>
      <c r="J986" s="4"/>
      <c r="K986" s="4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2"/>
      <c r="E987" s="3"/>
      <c r="F987" s="1"/>
      <c r="G987" s="4"/>
      <c r="H987" s="5"/>
      <c r="I987" s="5"/>
      <c r="J987" s="4"/>
      <c r="K987" s="4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2"/>
      <c r="E988" s="3"/>
      <c r="F988" s="1"/>
      <c r="G988" s="4"/>
      <c r="H988" s="5"/>
      <c r="I988" s="5"/>
      <c r="J988" s="4"/>
      <c r="K988" s="4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2"/>
      <c r="E989" s="3"/>
      <c r="F989" s="1"/>
      <c r="G989" s="4"/>
      <c r="H989" s="5"/>
      <c r="I989" s="5"/>
      <c r="J989" s="4"/>
      <c r="K989" s="4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2"/>
      <c r="E990" s="3"/>
      <c r="F990" s="1"/>
      <c r="G990" s="4"/>
      <c r="H990" s="5"/>
      <c r="I990" s="5"/>
      <c r="J990" s="4"/>
      <c r="K990" s="4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2"/>
      <c r="E991" s="3"/>
      <c r="F991" s="1"/>
      <c r="G991" s="4"/>
      <c r="H991" s="5"/>
      <c r="I991" s="5"/>
      <c r="J991" s="4"/>
      <c r="K991" s="4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2"/>
      <c r="E992" s="3"/>
      <c r="F992" s="1"/>
      <c r="G992" s="4"/>
      <c r="H992" s="5"/>
      <c r="I992" s="5"/>
      <c r="J992" s="4"/>
      <c r="K992" s="4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2"/>
      <c r="E993" s="3"/>
      <c r="F993" s="1"/>
      <c r="G993" s="4"/>
      <c r="H993" s="5"/>
      <c r="I993" s="5"/>
      <c r="J993" s="4"/>
      <c r="K993" s="4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2"/>
      <c r="E994" s="3"/>
      <c r="F994" s="1"/>
      <c r="G994" s="4"/>
      <c r="H994" s="5"/>
      <c r="I994" s="5"/>
      <c r="J994" s="4"/>
      <c r="K994" s="4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2"/>
      <c r="E995" s="3"/>
      <c r="F995" s="1"/>
      <c r="G995" s="4"/>
      <c r="H995" s="5"/>
      <c r="I995" s="5"/>
      <c r="J995" s="4"/>
      <c r="K995" s="4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2"/>
      <c r="E996" s="3"/>
      <c r="F996" s="1"/>
      <c r="G996" s="4"/>
      <c r="H996" s="5"/>
      <c r="I996" s="5"/>
      <c r="J996" s="4"/>
      <c r="K996" s="4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2"/>
      <c r="E997" s="3"/>
      <c r="F997" s="1"/>
      <c r="G997" s="4"/>
      <c r="H997" s="5"/>
      <c r="I997" s="5"/>
      <c r="J997" s="4"/>
      <c r="K997" s="4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2"/>
      <c r="E998" s="3"/>
      <c r="F998" s="1"/>
      <c r="G998" s="4"/>
      <c r="H998" s="5"/>
      <c r="I998" s="5"/>
      <c r="J998" s="4"/>
      <c r="K998" s="4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2"/>
      <c r="E999" s="3"/>
      <c r="F999" s="1"/>
      <c r="G999" s="4"/>
      <c r="H999" s="5"/>
      <c r="I999" s="5"/>
      <c r="J999" s="4"/>
      <c r="K999" s="4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2"/>
      <c r="E1000" s="3"/>
      <c r="F1000" s="1"/>
      <c r="G1000" s="4"/>
      <c r="H1000" s="5"/>
      <c r="I1000" s="5"/>
      <c r="J1000" s="4"/>
      <c r="K1000" s="4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D2"/>
    <mergeCell ref="B10:D10"/>
  </mergeCells>
  <dataValidations>
    <dataValidation type="list" allowBlank="1" showInputMessage="1" showErrorMessage="1" prompt=" - " sqref="C7">
      <formula1>$J$7:$J$18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5.57"/>
    <col customWidth="1" min="2" max="2" width="2.14"/>
    <col customWidth="1" min="3" max="16" width="15.71"/>
    <col customWidth="1" min="17" max="17" width="2.29"/>
    <col customWidth="1" hidden="1" min="18" max="19" width="2.29"/>
    <col customWidth="1" min="20" max="23" width="2.29"/>
    <col customWidth="1" min="24" max="24" width="17.86"/>
    <col customWidth="1" min="25" max="29" width="9.14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</row>
    <row r="2" ht="16.5" customHeight="1">
      <c r="A2" s="6"/>
      <c r="B2" s="7"/>
      <c r="C2" s="10" t="str">
        <f>"OVULATION CALENDAR FOR "&amp;UPPER(TEXT(DATE(M16,O16,I10),"mmmm yyyy"))</f>
        <v>OVULATION CALENDAR FOR MAY 2018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5"/>
      <c r="Q2" s="1"/>
      <c r="R2" s="5"/>
      <c r="S2" s="5"/>
      <c r="T2" s="1"/>
      <c r="U2" s="1"/>
      <c r="V2" s="1"/>
      <c r="W2" s="1"/>
      <c r="X2" s="1"/>
      <c r="Y2" s="1"/>
      <c r="Z2" s="1"/>
      <c r="AA2" s="1"/>
      <c r="AB2" s="1"/>
      <c r="AC2" s="1"/>
    </row>
    <row r="3" ht="24.0" customHeight="1">
      <c r="A3" s="7"/>
      <c r="B3" s="7"/>
      <c r="C3" s="17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1"/>
      <c r="Q3" s="1"/>
      <c r="R3" s="5"/>
      <c r="S3" s="5"/>
      <c r="T3" s="1"/>
      <c r="U3" s="1"/>
      <c r="V3" s="1"/>
      <c r="W3" s="1"/>
      <c r="X3" s="1"/>
      <c r="Y3" s="1"/>
      <c r="Z3" s="1"/>
      <c r="AA3" s="1"/>
      <c r="AB3" s="1"/>
      <c r="AC3" s="1"/>
    </row>
    <row r="4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5"/>
      <c r="S4" s="5"/>
      <c r="T4" s="1"/>
      <c r="U4" s="1"/>
      <c r="V4" s="1"/>
      <c r="W4" s="1"/>
      <c r="X4" s="1"/>
      <c r="Y4" s="1"/>
      <c r="Z4" s="1"/>
      <c r="AA4" s="1"/>
      <c r="AB4" s="1"/>
      <c r="AC4" s="1"/>
    </row>
    <row r="5" ht="49.5" customHeight="1">
      <c r="A5" s="24"/>
      <c r="B5" s="8"/>
      <c r="C5" s="27" t="s">
        <v>3</v>
      </c>
      <c r="D5" s="28"/>
      <c r="E5" s="29" t="s">
        <v>8</v>
      </c>
      <c r="F5" s="28"/>
      <c r="G5" s="29" t="s">
        <v>9</v>
      </c>
      <c r="H5" s="28"/>
      <c r="I5" s="29" t="s">
        <v>11</v>
      </c>
      <c r="J5" s="28"/>
      <c r="K5" s="29" t="s">
        <v>13</v>
      </c>
      <c r="L5" s="28"/>
      <c r="M5" s="29" t="s">
        <v>14</v>
      </c>
      <c r="N5" s="28"/>
      <c r="O5" s="29" t="s">
        <v>15</v>
      </c>
      <c r="P5" s="31"/>
      <c r="Q5" s="8"/>
      <c r="R5" s="16">
        <f>Data!H7</f>
        <v>43221</v>
      </c>
      <c r="S5" s="16">
        <f>Data!I7</f>
        <v>43207</v>
      </c>
      <c r="T5" s="8"/>
      <c r="U5" s="8"/>
      <c r="V5" s="8"/>
      <c r="W5" s="8"/>
      <c r="X5" s="8"/>
      <c r="Y5" s="8"/>
      <c r="Z5" s="8"/>
      <c r="AA5" s="8"/>
      <c r="AB5" s="8"/>
      <c r="AC5" s="8"/>
    </row>
    <row r="6" ht="49.5" customHeight="1">
      <c r="A6" s="24"/>
      <c r="B6" s="8"/>
      <c r="C6" s="33" t="str">
        <f>IF(WEEKDAY(DATE($M$16,$O$16,1))=1,1,"")</f>
        <v/>
      </c>
      <c r="D6" s="35"/>
      <c r="E6" s="33" t="str">
        <f>IF(C6&lt;&gt;"",C6+1,IF(WEEKDAY(DATE($M$16,$O$16,1))=2,1,""))</f>
        <v/>
      </c>
      <c r="F6" s="35"/>
      <c r="G6" s="39">
        <f>IF(E6&lt;&gt;"",E6+1,IF(WEEKDAY(DATE($M$16,$O$16,1))=3,1,""))</f>
        <v>1</v>
      </c>
      <c r="H6" s="35"/>
      <c r="I6" s="33">
        <f>IF(G6&lt;&gt;"",G6+1,IF(WEEKDAY(DATE($M$16,$O$16,1))=4,1,""))</f>
        <v>2</v>
      </c>
      <c r="J6" s="35"/>
      <c r="K6" s="33">
        <f>IF(I6&lt;&gt;"",I6+1,IF(WEEKDAY(DATE($M$16,$O$16,1))=5,1,""))</f>
        <v>3</v>
      </c>
      <c r="L6" s="35"/>
      <c r="M6" s="33">
        <f>IF(K6&lt;&gt;"",K6+1,IF(WEEKDAY(DATE($M$16,$O$16,1))=6,1,""))</f>
        <v>4</v>
      </c>
      <c r="N6" s="35"/>
      <c r="O6" s="33">
        <f>IF(M6&lt;&gt;"",M6+1,IF(WEEKDAY(DATE($M$16,$O$16,1))=7,1,""))</f>
        <v>5</v>
      </c>
      <c r="P6" s="35"/>
      <c r="Q6" s="41"/>
      <c r="R6" s="16">
        <f>Data!H8</f>
        <v>43245</v>
      </c>
      <c r="S6" s="16">
        <f>Data!I8</f>
        <v>43231</v>
      </c>
      <c r="T6" s="41"/>
      <c r="U6" s="41"/>
      <c r="V6" s="41"/>
      <c r="W6" s="41"/>
      <c r="X6" s="8"/>
      <c r="Y6" s="8"/>
      <c r="Z6" s="8"/>
      <c r="AA6" s="8"/>
      <c r="AB6" s="8"/>
      <c r="AC6" s="8"/>
    </row>
    <row r="7" ht="30.0" customHeight="1">
      <c r="A7" s="42"/>
      <c r="B7" s="8"/>
      <c r="C7" s="43" t="str">
        <f>IF(COUNTIF(Data!$H$7:$H$32,DATE($M$16,$O$16,C6))=1,"Beginning",IF(COUNTIF(Data!$I$7:$I$32,DATE($M$16,$O$16,C6))=1,"Most Fertile",""))</f>
        <v/>
      </c>
      <c r="D7" s="44"/>
      <c r="E7" s="43" t="str">
        <f>IF(COUNTIF(Data!$H$7:$H$32,DATE($M$16,$O$16,E6))=1,"Beginning",IF(COUNTIF(Data!$I$7:$I$32,DATE($M$16,$O$16,E6))=1,"Most Fertile",""))</f>
        <v/>
      </c>
      <c r="F7" s="44"/>
      <c r="G7" s="45" t="str">
        <f>IF(COUNTIF(Data!$H$7:$H$32,DATE($M$16,$O$16,G6))=1,"Beginning",IF(COUNTIF(Data!$I$7:$I$32,DATE($M$16,$O$16,G6))=1,"Most Fertile",""))</f>
        <v>Beginning</v>
      </c>
      <c r="H7" s="44"/>
      <c r="I7" s="43" t="str">
        <f>IF(COUNTIF(Data!$H$7:$H$32,DATE($M$16,$O$16,I6))=1,"Beginning",IF(COUNTIF(Data!$I$7:$I$32,DATE($M$16,$O$16,I6))=1,"Most Fertile",""))</f>
        <v/>
      </c>
      <c r="J7" s="44"/>
      <c r="K7" s="43" t="str">
        <f>IF(COUNTIF(Data!$H$7:$H$32,DATE($M$16,$O$16,K6))=1,"Beginning",IF(COUNTIF(Data!$I$7:$I$32,DATE($M$16,$O$16,K6))=1,"Most Fertile",""))</f>
        <v/>
      </c>
      <c r="L7" s="44"/>
      <c r="M7" s="43" t="str">
        <f>IF(COUNTIF(Data!$H$7:$H$32,DATE($M$16,$O$16,M6))=1,"Beginning",IF(COUNTIF(Data!$I$7:$I$32,DATE($M$16,$O$16,M6))=1,"Most Fertile",""))</f>
        <v/>
      </c>
      <c r="N7" s="44"/>
      <c r="O7" s="43" t="str">
        <f>IF(COUNTIF(Data!$H$7:$H$32,DATE($M$16,$O$16,O6))=1,"Beginning",IF(COUNTIF(Data!$I$7:$I$32,DATE($M$16,$O$16,O6))=1,"Most Fertile",""))</f>
        <v/>
      </c>
      <c r="P7" s="44"/>
      <c r="Q7" s="41"/>
      <c r="R7" s="16">
        <f>Data!H9</f>
        <v>43269</v>
      </c>
      <c r="S7" s="16">
        <f>Data!I9</f>
        <v>43255</v>
      </c>
      <c r="T7" s="41"/>
      <c r="U7" s="41"/>
      <c r="V7" s="41"/>
      <c r="W7" s="41"/>
      <c r="X7" s="8"/>
      <c r="Y7" s="8"/>
      <c r="Z7" s="8"/>
      <c r="AA7" s="8"/>
      <c r="AB7" s="8"/>
      <c r="AC7" s="8"/>
    </row>
    <row r="8" ht="49.5" customHeight="1">
      <c r="A8" s="24"/>
      <c r="B8" s="8"/>
      <c r="C8" s="33">
        <f>O6+1</f>
        <v>6</v>
      </c>
      <c r="D8" s="35"/>
      <c r="E8" s="33">
        <f>C8+1</f>
        <v>7</v>
      </c>
      <c r="F8" s="35"/>
      <c r="G8" s="33">
        <f>E8+1</f>
        <v>8</v>
      </c>
      <c r="H8" s="35"/>
      <c r="I8" s="33">
        <f>G8+1</f>
        <v>9</v>
      </c>
      <c r="J8" s="35"/>
      <c r="K8" s="33">
        <f>I8+1</f>
        <v>10</v>
      </c>
      <c r="L8" s="35"/>
      <c r="M8" s="33">
        <f>K8+1</f>
        <v>11</v>
      </c>
      <c r="N8" s="35"/>
      <c r="O8" s="33">
        <f>M8+1</f>
        <v>12</v>
      </c>
      <c r="P8" s="35"/>
      <c r="Q8" s="41"/>
      <c r="R8" s="16">
        <f>Data!H10</f>
        <v>43293</v>
      </c>
      <c r="S8" s="16">
        <f>Data!I10</f>
        <v>43279</v>
      </c>
      <c r="T8" s="41"/>
      <c r="U8" s="41"/>
      <c r="V8" s="41"/>
      <c r="W8" s="41"/>
      <c r="X8" s="8"/>
      <c r="Y8" s="8"/>
      <c r="Z8" s="8"/>
      <c r="AA8" s="8"/>
      <c r="AB8" s="8"/>
      <c r="AC8" s="8"/>
    </row>
    <row r="9" ht="30.0" customHeight="1">
      <c r="A9" s="42"/>
      <c r="B9" s="8"/>
      <c r="C9" s="43" t="str">
        <f>IF(COUNTIF(Data!$H$7:$H$32,DATE($M$16,$O$16,C8))=1,"Beginning",IF(COUNTIF(Data!$I$7:$I$32,DATE($M$16,$O$16,C8))=1,"Most Fertile",""))</f>
        <v/>
      </c>
      <c r="D9" s="44"/>
      <c r="E9" s="43" t="str">
        <f>IF(COUNTIF(Data!$H$7:$H$32,DATE($M$16,$O$16,E8))=1,"Beginning",IF(COUNTIF(Data!$I$7:$I$32,DATE($M$16,$O$16,E8))=1,"Most Fertile",""))</f>
        <v/>
      </c>
      <c r="F9" s="44"/>
      <c r="G9" s="43" t="str">
        <f>IF(COUNTIF(Data!$H$7:$H$32,DATE($M$16,$O$16,G8))=1,"Beginning",IF(COUNTIF(Data!$I$7:$I$32,DATE($M$16,$O$16,G8))=1,"Most Fertile",""))</f>
        <v/>
      </c>
      <c r="H9" s="44"/>
      <c r="I9" s="43" t="str">
        <f>IF(COUNTIF(Data!$H$7:$H$32,DATE($M$16,$O$16,I8))=1,"Beginning",IF(COUNTIF(Data!$I$7:$I$32,DATE($M$16,$O$16,I8))=1,"Most Fertile",""))</f>
        <v/>
      </c>
      <c r="J9" s="44"/>
      <c r="K9" s="43" t="str">
        <f>IF(COUNTIF(Data!$H$7:$H$32,DATE($M$16,$O$16,K8))=1,"Beginning",IF(COUNTIF(Data!$I$7:$I$32,DATE($M$16,$O$16,K8))=1,"Most Fertile",""))</f>
        <v/>
      </c>
      <c r="L9" s="44"/>
      <c r="M9" s="43" t="str">
        <f>IF(COUNTIF(Data!$H$7:$H$32,DATE($M$16,$O$16,M8))=1,"Beginning",IF(COUNTIF(Data!$I$7:$I$32,DATE($M$16,$O$16,M8))=1,"Most Fertile",""))</f>
        <v>Most Fertile</v>
      </c>
      <c r="N9" s="44"/>
      <c r="O9" s="43" t="str">
        <f>IF(COUNTIF(Data!$H$7:$H$32,DATE($M$16,$O$16,O8))=1,"Beginning",IF(COUNTIF(Data!$I$7:$I$32,DATE($M$16,$O$16,O8))=1,"Most Fertile",""))</f>
        <v/>
      </c>
      <c r="P9" s="44"/>
      <c r="Q9" s="41"/>
      <c r="R9" s="16">
        <f>Data!H11</f>
        <v>43317</v>
      </c>
      <c r="S9" s="16">
        <f>Data!I11</f>
        <v>43303</v>
      </c>
      <c r="T9" s="41"/>
      <c r="U9" s="41"/>
      <c r="V9" s="41"/>
      <c r="W9" s="41"/>
      <c r="X9" s="8"/>
      <c r="Y9" s="8"/>
      <c r="Z9" s="8"/>
      <c r="AA9" s="8"/>
      <c r="AB9" s="8"/>
      <c r="AC9" s="8"/>
    </row>
    <row r="10" ht="49.5" customHeight="1">
      <c r="A10" s="46"/>
      <c r="B10" s="8"/>
      <c r="C10" s="33">
        <f>O8+1</f>
        <v>13</v>
      </c>
      <c r="D10" s="35"/>
      <c r="E10" s="33">
        <f>C10+1</f>
        <v>14</v>
      </c>
      <c r="F10" s="35"/>
      <c r="G10" s="33">
        <f>E10+1</f>
        <v>15</v>
      </c>
      <c r="H10" s="35"/>
      <c r="I10" s="33">
        <f>G10+1</f>
        <v>16</v>
      </c>
      <c r="J10" s="35"/>
      <c r="K10" s="33">
        <f>I10+1</f>
        <v>17</v>
      </c>
      <c r="L10" s="35"/>
      <c r="M10" s="33">
        <f>K10+1</f>
        <v>18</v>
      </c>
      <c r="N10" s="35"/>
      <c r="O10" s="33">
        <f>M10+1</f>
        <v>19</v>
      </c>
      <c r="P10" s="35"/>
      <c r="Q10" s="41"/>
      <c r="R10" s="16">
        <f>Data!H12</f>
        <v>43341</v>
      </c>
      <c r="S10" s="16">
        <f>Data!I12</f>
        <v>43327</v>
      </c>
      <c r="T10" s="41"/>
      <c r="U10" s="41"/>
      <c r="V10" s="41"/>
      <c r="W10" s="41"/>
      <c r="X10" s="8"/>
      <c r="Y10" s="8"/>
      <c r="Z10" s="8"/>
      <c r="AA10" s="8"/>
      <c r="AB10" s="8"/>
      <c r="AC10" s="8"/>
    </row>
    <row r="11" ht="30.0" customHeight="1">
      <c r="A11" s="47"/>
      <c r="B11" s="8"/>
      <c r="C11" s="43" t="str">
        <f>IF(COUNTIF(Data!$H$7:$H$32,DATE($M$16,$O$16,C10))=1,"Beginning",IF(COUNTIF(Data!$I$7:$I$32,DATE($M$16,$O$16,C10))=1,"Most Fertile",""))</f>
        <v/>
      </c>
      <c r="D11" s="44"/>
      <c r="E11" s="43" t="str">
        <f>IF(COUNTIF(Data!$H$7:$H$32,DATE($M$16,$O$16,E10))=1,"Beginning",IF(COUNTIF(Data!$I$7:$I$32,DATE($M$16,$O$16,E10))=1,"Most Fertile",""))</f>
        <v/>
      </c>
      <c r="F11" s="44"/>
      <c r="G11" s="43" t="str">
        <f>IF(COUNTIF(Data!$H$7:$H$32,DATE($M$16,$O$16,G10))=1,"Beginning",IF(COUNTIF(Data!$I$7:$I$32,DATE($M$16,$O$16,G10))=1,"Most Fertile",""))</f>
        <v/>
      </c>
      <c r="H11" s="44"/>
      <c r="I11" s="43" t="str">
        <f>IF(COUNTIF(Data!$H$7:$H$32,DATE($M$16,$O$16,I10))=1,"Beginning",IF(COUNTIF(Data!$I$7:$I$32,DATE($M$16,$O$16,I10))=1,"Most Fertile",""))</f>
        <v/>
      </c>
      <c r="J11" s="44"/>
      <c r="K11" s="43" t="str">
        <f>IF(COUNTIF(Data!$H$7:$H$32,DATE($M$16,$O$16,K10))=1,"Beginning",IF(COUNTIF(Data!$I$7:$I$32,DATE($M$16,$O$16,K10))=1,"Most Fertile",""))</f>
        <v/>
      </c>
      <c r="L11" s="44"/>
      <c r="M11" s="43" t="str">
        <f>IF(COUNTIF(Data!$H$7:$H$32,DATE($M$16,$O$16,M10))=1,"Beginning",IF(COUNTIF(Data!$I$7:$I$32,DATE($M$16,$O$16,M10))=1,"Most Fertile",""))</f>
        <v/>
      </c>
      <c r="N11" s="44"/>
      <c r="O11" s="43" t="str">
        <f>IF(COUNTIF(Data!$H$7:$H$32,DATE($M$16,$O$16,O10))=1,"Beginning",IF(COUNTIF(Data!$I$7:$I$32,DATE($M$16,$O$16,O10))=1,"Most Fertile",""))</f>
        <v/>
      </c>
      <c r="P11" s="44"/>
      <c r="Q11" s="41"/>
      <c r="R11" s="16">
        <f>Data!H13</f>
        <v>43365</v>
      </c>
      <c r="S11" s="16">
        <f>Data!I13</f>
        <v>43351</v>
      </c>
      <c r="T11" s="41"/>
      <c r="U11" s="41"/>
      <c r="V11" s="41"/>
      <c r="W11" s="41"/>
      <c r="X11" s="8"/>
      <c r="Y11" s="8"/>
      <c r="Z11" s="8"/>
      <c r="AA11" s="8"/>
      <c r="AB11" s="8"/>
      <c r="AC11" s="8"/>
    </row>
    <row r="12" ht="49.5" customHeight="1">
      <c r="A12" s="47"/>
      <c r="B12" s="8"/>
      <c r="C12" s="33">
        <f>O10+1</f>
        <v>20</v>
      </c>
      <c r="D12" s="35"/>
      <c r="E12" s="33">
        <f>C12+1</f>
        <v>21</v>
      </c>
      <c r="F12" s="35"/>
      <c r="G12" s="33">
        <f>E12+1</f>
        <v>22</v>
      </c>
      <c r="H12" s="35"/>
      <c r="I12" s="33">
        <f>G12+1</f>
        <v>23</v>
      </c>
      <c r="J12" s="35"/>
      <c r="K12" s="33">
        <f>I12+1</f>
        <v>24</v>
      </c>
      <c r="L12" s="35"/>
      <c r="M12" s="33">
        <f>K12+1</f>
        <v>25</v>
      </c>
      <c r="N12" s="35"/>
      <c r="O12" s="33">
        <f>M12+1</f>
        <v>26</v>
      </c>
      <c r="P12" s="35"/>
      <c r="Q12" s="41"/>
      <c r="R12" s="16">
        <f>Data!H14</f>
        <v>43389</v>
      </c>
      <c r="S12" s="16">
        <f>Data!I14</f>
        <v>43375</v>
      </c>
      <c r="T12" s="41"/>
      <c r="U12" s="41"/>
      <c r="V12" s="41"/>
      <c r="W12" s="41"/>
      <c r="X12" s="8"/>
      <c r="Y12" s="8"/>
      <c r="Z12" s="8"/>
      <c r="AA12" s="8"/>
      <c r="AB12" s="8"/>
      <c r="AC12" s="8"/>
    </row>
    <row r="13" ht="30.0" customHeight="1">
      <c r="A13" s="47"/>
      <c r="B13" s="8"/>
      <c r="C13" s="43" t="str">
        <f>IF(COUNTIF(Data!$H$7:$H$32,DATE($M$16,$O$16,C12))=1,"Beginning",IF(COUNTIF(Data!$I$7:$I$32,DATE($M$16,$O$16,C12))=1,"Most Fertile",""))</f>
        <v/>
      </c>
      <c r="D13" s="44"/>
      <c r="E13" s="43" t="str">
        <f>IF(COUNTIF(Data!$H$7:$H$32,DATE($M$16,$O$16,E12))=1,"Beginning",IF(COUNTIF(Data!$I$7:$I$32,DATE($M$16,$O$16,E12))=1,"Most Fertile",""))</f>
        <v/>
      </c>
      <c r="F13" s="44"/>
      <c r="G13" s="43" t="str">
        <f>IF(COUNTIF(Data!$H$7:$H$32,DATE($M$16,$O$16,G12))=1,"Beginning",IF(COUNTIF(Data!$I$7:$I$32,DATE($M$16,$O$16,G12))=1,"Most Fertile",""))</f>
        <v/>
      </c>
      <c r="H13" s="44"/>
      <c r="I13" s="43" t="str">
        <f>IF(COUNTIF(Data!$H$7:$H$32,DATE($M$16,$O$16,I12))=1,"Beginning",IF(COUNTIF(Data!$I$7:$I$32,DATE($M$16,$O$16,I12))=1,"Most Fertile",""))</f>
        <v/>
      </c>
      <c r="J13" s="44"/>
      <c r="K13" s="43" t="str">
        <f>IF(COUNTIF(Data!$H$7:$H$32,DATE($M$16,$O$16,K12))=1,"Beginning",IF(COUNTIF(Data!$I$7:$I$32,DATE($M$16,$O$16,K12))=1,"Most Fertile",""))</f>
        <v/>
      </c>
      <c r="L13" s="44"/>
      <c r="M13" s="43" t="str">
        <f>IF(COUNTIF(Data!$H$7:$H$32,DATE($M$16,$O$16,M12))=1,"Beginning",IF(COUNTIF(Data!$I$7:$I$32,DATE($M$16,$O$16,M12))=1,"Most Fertile",""))</f>
        <v>Beginning</v>
      </c>
      <c r="N13" s="44"/>
      <c r="O13" s="43" t="str">
        <f>IF(COUNTIF(Data!$H$7:$H$32,DATE($M$16,$O$16,O12))=1,"Beginning",IF(COUNTIF(Data!$I$7:$I$32,DATE($M$16,$O$16,O12))=1,"Most Fertile",""))</f>
        <v/>
      </c>
      <c r="P13" s="44"/>
      <c r="Q13" s="8"/>
      <c r="R13" s="16">
        <f>Data!H15</f>
        <v>43413</v>
      </c>
      <c r="S13" s="16">
        <f>Data!I15</f>
        <v>43399</v>
      </c>
      <c r="T13" s="41"/>
      <c r="U13" s="41"/>
      <c r="V13" s="41"/>
      <c r="W13" s="41"/>
      <c r="X13" s="8"/>
      <c r="Y13" s="8"/>
      <c r="Z13" s="8"/>
      <c r="AA13" s="8"/>
      <c r="AB13" s="8"/>
      <c r="AC13" s="8"/>
    </row>
    <row r="14" ht="49.5" customHeight="1">
      <c r="A14" s="47"/>
      <c r="B14" s="8"/>
      <c r="C14" s="33">
        <f>IF(O12&lt;&gt;"",IF(DAY(EOMONTH(DATE($M$16,$O$16,1),0))=O12,"",O12+1),"")</f>
        <v>27</v>
      </c>
      <c r="D14" s="35"/>
      <c r="E14" s="33">
        <f>IF(C14&lt;&gt;"",IF(DAY(EOMONTH(DATE($M$16,$O$16,1),0))=C14,"",C14+1),"")</f>
        <v>28</v>
      </c>
      <c r="F14" s="35"/>
      <c r="G14" s="33">
        <f>IF(E14&lt;&gt;"",IF(DAY(EOMONTH(DATE($M$16,$O$16,1),0))=E14,"",E14+1),"")</f>
        <v>29</v>
      </c>
      <c r="H14" s="35"/>
      <c r="I14" s="33">
        <f>IF(G14&lt;&gt;"",IF(DAY(EOMONTH(DATE($M$16,$O$16,1),0))=G14,"",G14+1),"")</f>
        <v>30</v>
      </c>
      <c r="J14" s="35"/>
      <c r="K14" s="33">
        <f>IF(I14&lt;&gt;"",IF(DAY(EOMONTH(DATE($M$16,$O$16,1),0))=I14,"",I14+1),"")</f>
        <v>31</v>
      </c>
      <c r="L14" s="35"/>
      <c r="M14" s="33" t="str">
        <f>IF(K14&lt;&gt;"",IF(DAY(EOMONTH(DATE($M$16,$O$16,1),0))=K14,"",K14+1),"")</f>
        <v/>
      </c>
      <c r="N14" s="35"/>
      <c r="O14" s="33" t="str">
        <f>IF(M14&lt;&gt;"",IF(DAY(EOMONTH(DATE($M$16,$O$16,1),0))=M14,"",M14+1),"")</f>
        <v/>
      </c>
      <c r="P14" s="35"/>
      <c r="Q14" s="8"/>
      <c r="R14" s="16">
        <f>Data!H16</f>
        <v>43437</v>
      </c>
      <c r="S14" s="16">
        <f>Data!I16</f>
        <v>43423</v>
      </c>
      <c r="T14" s="41"/>
      <c r="U14" s="41"/>
      <c r="V14" s="41"/>
      <c r="W14" s="41"/>
      <c r="X14" s="8"/>
      <c r="Y14" s="8"/>
      <c r="Z14" s="8"/>
      <c r="AA14" s="8"/>
      <c r="AB14" s="8"/>
      <c r="AC14" s="8"/>
    </row>
    <row r="15" ht="30.0" customHeight="1">
      <c r="A15" s="47"/>
      <c r="B15" s="8"/>
      <c r="C15" s="43" t="str">
        <f>IF(COUNTIF(Data!$H$7:$H$32,DATE($M$16,$O$16,C14))=1,"Beginning",IF(COUNTIF(Data!$I$7:$I$32,DATE($M$16,$O$16,C14))=1,"Most Fertile",""))</f>
        <v/>
      </c>
      <c r="D15" s="44"/>
      <c r="E15" s="43" t="str">
        <f>IF(COUNTIF(Data!$H$7:$H$32,DATE($M$16,$O$16,E14))=1,"Beginning",IF(COUNTIF(Data!$I$7:$I$32,DATE($M$16,$O$16,E14))=1,"Most Fertile",""))</f>
        <v/>
      </c>
      <c r="F15" s="44"/>
      <c r="G15" s="43" t="str">
        <f>IF(COUNTIF(Data!$H$7:$H$32,DATE($M$16,$O$16,G14))=1,"Beginning",IF(COUNTIF(Data!$I$7:$I$32,DATE($M$16,$O$16,G14))=1,"Most Fertile",""))</f>
        <v/>
      </c>
      <c r="H15" s="44"/>
      <c r="I15" s="43" t="str">
        <f>IF(COUNTIF(Data!$H$7:$H$32,DATE($M$16,$O$16,I14))=1,"Beginning",IF(COUNTIF(Data!$I$7:$I$32,DATE($M$16,$O$16,I14))=1,"Most Fertile",""))</f>
        <v/>
      </c>
      <c r="J15" s="44"/>
      <c r="K15" s="43" t="str">
        <f>IF(COUNTIF(Data!$H$7:$H$32,DATE($M$16,$O$16,K14))=1,"Beginning",IF(COUNTIF(Data!$I$7:$I$32,DATE($M$16,$O$16,K14))=1,"Most Fertile",""))</f>
        <v/>
      </c>
      <c r="L15" s="44"/>
      <c r="M15" s="43" t="str">
        <f>IF(COUNTIF(Data!$H$7:$H$32,DATE($M$16,$O$16,M14))=1,"Beginning",IF(COUNTIF(Data!$I$7:$I$32,DATE($M$16,$O$16,M14))=1,"Most Fertile",""))</f>
        <v/>
      </c>
      <c r="N15" s="44"/>
      <c r="O15" s="43" t="str">
        <f>IF(COUNTIF(Data!$H$7:$H$32,DATE($M$16,$O$16,O14))=1,"Beginning",IF(COUNTIF(Data!$I$7:$I$32,DATE($M$16,$O$16,O14))=1,"Most Fertile",""))</f>
        <v/>
      </c>
      <c r="P15" s="44"/>
      <c r="Q15" s="8"/>
      <c r="R15" s="16">
        <f>Data!H17</f>
        <v>43461</v>
      </c>
      <c r="S15" s="16">
        <f>Data!I17</f>
        <v>43447</v>
      </c>
      <c r="T15" s="41"/>
      <c r="U15" s="41"/>
      <c r="V15" s="41"/>
      <c r="W15" s="41"/>
      <c r="X15" s="8"/>
      <c r="Y15" s="8"/>
      <c r="Z15" s="8"/>
      <c r="AA15" s="8"/>
      <c r="AB15" s="8"/>
      <c r="AC15" s="8"/>
    </row>
    <row r="16" ht="49.5" customHeight="1">
      <c r="A16" s="47"/>
      <c r="B16" s="8"/>
      <c r="C16" s="33" t="str">
        <f>IF(O14&lt;&gt;"",IF(DAY(EOMONTH(DATE($M$16,$O$16,1),0))=O14,"",O14+1),"")</f>
        <v/>
      </c>
      <c r="D16" s="35"/>
      <c r="E16" s="33" t="str">
        <f>IF(C16&lt;&gt;"",IF(DAY(EOMONTH(DATE($M$16,$O$16,1),0))=C16,"",C16+1),"")</f>
        <v/>
      </c>
      <c r="F16" s="35"/>
      <c r="G16" s="48">
        <f>Data!C8</f>
        <v>2018</v>
      </c>
      <c r="H16" s="49"/>
      <c r="I16" s="48">
        <f>VLOOKUP(Data!C7,Data!J7:K18,2,FALSE)</f>
        <v>5</v>
      </c>
      <c r="J16" s="49"/>
      <c r="K16" s="48">
        <v>0.0</v>
      </c>
      <c r="L16" s="49"/>
      <c r="M16" s="48">
        <f>IF(I16+K16&gt;24,G16+2,IF(I16+K16&gt;12,G16+1,G16))</f>
        <v>2018</v>
      </c>
      <c r="N16" s="49"/>
      <c r="O16" s="48">
        <f>IF(I16+K16&gt;24,I16+K16-24,IF(I16+K16&gt;12,I16+K16-12,I16+K16))</f>
        <v>5</v>
      </c>
      <c r="P16" s="49"/>
      <c r="Q16" s="8"/>
      <c r="R16" s="16">
        <f>Data!H18</f>
        <v>43485</v>
      </c>
      <c r="S16" s="16">
        <f>Data!I18</f>
        <v>43471</v>
      </c>
      <c r="T16" s="41"/>
      <c r="U16" s="41"/>
      <c r="V16" s="41"/>
      <c r="W16" s="41"/>
      <c r="X16" s="8"/>
      <c r="Y16" s="8"/>
      <c r="Z16" s="8"/>
      <c r="AA16" s="8"/>
      <c r="AB16" s="8"/>
      <c r="AC16" s="8"/>
    </row>
    <row r="17" ht="30.0" customHeight="1">
      <c r="A17" s="47"/>
      <c r="B17" s="8"/>
      <c r="C17" s="43" t="str">
        <f>IF(COUNTIF(Data!$H$7:$H$32,DATE($M$16,$O$16,C16))=1,"Beginning",IF(COUNTIF(Data!$I$7:$I$32,DATE($M$16,$O$16,C16))=1,"Most Fertile",""))</f>
        <v/>
      </c>
      <c r="D17" s="44"/>
      <c r="E17" s="43" t="str">
        <f>IF(COUNTIF(Data!$H$7:$H$32,DATE($M$16,$O$16,E16))=1,"Beginning",IF(COUNTIF(Data!$I$7:$I$32,DATE($M$16,$O$16,E16))=1,"Most Fertile",""))</f>
        <v/>
      </c>
      <c r="F17" s="44"/>
      <c r="G17" s="50"/>
      <c r="H17" s="51"/>
      <c r="I17" s="50"/>
      <c r="J17" s="51"/>
      <c r="K17" s="50"/>
      <c r="L17" s="51"/>
      <c r="M17" s="50"/>
      <c r="N17" s="51"/>
      <c r="O17" s="50"/>
      <c r="P17" s="51"/>
      <c r="Q17" s="8"/>
      <c r="R17" s="16">
        <f>Data!H19</f>
        <v>43509</v>
      </c>
      <c r="S17" s="16">
        <f>Data!I19</f>
        <v>43495</v>
      </c>
      <c r="T17" s="41"/>
      <c r="U17" s="41"/>
      <c r="V17" s="41"/>
      <c r="W17" s="41"/>
      <c r="X17" s="8"/>
      <c r="Y17" s="8"/>
      <c r="Z17" s="8"/>
      <c r="AA17" s="8"/>
      <c r="AB17" s="8"/>
      <c r="AC17" s="8"/>
    </row>
    <row r="18" ht="30.0" customHeight="1">
      <c r="A18" s="47"/>
      <c r="B18" s="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8"/>
      <c r="R18" s="16">
        <f>Data!H20</f>
        <v>43533</v>
      </c>
      <c r="S18" s="16">
        <f>Data!I20</f>
        <v>43519</v>
      </c>
      <c r="T18" s="41"/>
      <c r="U18" s="41"/>
      <c r="V18" s="41"/>
      <c r="W18" s="41"/>
      <c r="X18" s="8"/>
      <c r="Y18" s="8"/>
      <c r="Z18" s="8"/>
      <c r="AA18" s="8"/>
      <c r="AB18" s="8"/>
      <c r="AC18" s="8"/>
    </row>
    <row r="19" ht="30.0" customHeight="1">
      <c r="A19" s="47"/>
      <c r="B19" s="8"/>
      <c r="C19" s="52" t="str">
        <f>UPPER(TEXT(DATE(H26,I26,F23),"mmmm yyyy"))</f>
        <v>APRIL 2018</v>
      </c>
      <c r="D19" s="53"/>
      <c r="E19" s="53"/>
      <c r="F19" s="53"/>
      <c r="G19" s="53"/>
      <c r="H19" s="53"/>
      <c r="I19" s="54"/>
      <c r="J19" s="55" t="str">
        <f>UPPER(TEXT(DATE(O26,P26,M23),"mmmm yyyy"))</f>
        <v>JUNE 2018</v>
      </c>
      <c r="K19" s="56"/>
      <c r="L19" s="56"/>
      <c r="M19" s="56"/>
      <c r="N19" s="56"/>
      <c r="O19" s="56"/>
      <c r="P19" s="57"/>
      <c r="Q19" s="8"/>
      <c r="R19" s="16">
        <f>Data!H21</f>
        <v>43557</v>
      </c>
      <c r="S19" s="16">
        <f>Data!I21</f>
        <v>43543</v>
      </c>
      <c r="T19" s="41"/>
      <c r="U19" s="41"/>
      <c r="V19" s="41"/>
      <c r="W19" s="41"/>
      <c r="X19" s="8"/>
      <c r="Y19" s="8"/>
      <c r="Z19" s="8"/>
      <c r="AA19" s="8"/>
      <c r="AB19" s="8"/>
      <c r="AC19" s="8"/>
    </row>
    <row r="20" ht="30.0" customHeight="1">
      <c r="A20" s="47"/>
      <c r="B20" s="8"/>
      <c r="C20" s="58" t="str">
        <f t="shared" ref="C20:I20" si="1">J20</f>
        <v>SU</v>
      </c>
      <c r="D20" s="58" t="str">
        <f t="shared" si="1"/>
        <v>MO</v>
      </c>
      <c r="E20" s="58" t="str">
        <f t="shared" si="1"/>
        <v>TU</v>
      </c>
      <c r="F20" s="58" t="str">
        <f t="shared" si="1"/>
        <v>WE</v>
      </c>
      <c r="G20" s="58" t="str">
        <f t="shared" si="1"/>
        <v>TH</v>
      </c>
      <c r="H20" s="58" t="str">
        <f t="shared" si="1"/>
        <v>FR</v>
      </c>
      <c r="I20" s="59" t="str">
        <f t="shared" si="1"/>
        <v>SA</v>
      </c>
      <c r="J20" s="60" t="s">
        <v>26</v>
      </c>
      <c r="K20" s="60" t="s">
        <v>27</v>
      </c>
      <c r="L20" s="60" t="s">
        <v>28</v>
      </c>
      <c r="M20" s="60" t="s">
        <v>29</v>
      </c>
      <c r="N20" s="60" t="s">
        <v>30</v>
      </c>
      <c r="O20" s="60" t="s">
        <v>31</v>
      </c>
      <c r="P20" s="60" t="s">
        <v>32</v>
      </c>
      <c r="Q20" s="41"/>
      <c r="R20" s="16">
        <f>Data!H22</f>
        <v>43581</v>
      </c>
      <c r="S20" s="16">
        <f>Data!I22</f>
        <v>43567</v>
      </c>
      <c r="T20" s="41"/>
      <c r="U20" s="41"/>
      <c r="V20" s="41"/>
      <c r="W20" s="41"/>
      <c r="X20" s="8"/>
      <c r="Y20" s="8"/>
      <c r="Z20" s="8"/>
      <c r="AA20" s="8"/>
      <c r="AB20" s="8"/>
      <c r="AC20" s="8"/>
    </row>
    <row r="21" ht="30.0" customHeight="1">
      <c r="A21" s="47"/>
      <c r="B21" s="8"/>
      <c r="C21" s="61">
        <f>IF(WEEKDAY(DATE($H$26,$I$26,1))=1,1,"")</f>
        <v>1</v>
      </c>
      <c r="D21" s="61">
        <f>IF(C21&lt;&gt;"",C21+1,IF(WEEKDAY(DATE($H$26,$I$26,1))=2,1,""))</f>
        <v>2</v>
      </c>
      <c r="E21" s="61">
        <f>IF(D21&lt;&gt;"",D21+1,IF(WEEKDAY(DATE($H$26,$I$26,1))=3,1,""))</f>
        <v>3</v>
      </c>
      <c r="F21" s="61">
        <f>IF(E21&lt;&gt;"",E21+1,IF(WEEKDAY(DATE($H$26,$I$26,1))=4,1,""))</f>
        <v>4</v>
      </c>
      <c r="G21" s="61">
        <f>IF(F21&lt;&gt;"",F21+1,IF(WEEKDAY(DATE($H$26,$I$26,1))=5,1,""))</f>
        <v>5</v>
      </c>
      <c r="H21" s="61">
        <f>IF(G21&lt;&gt;"",G21+1,IF(WEEKDAY(DATE($H$26,$I$26,1))=6,1,""))</f>
        <v>6</v>
      </c>
      <c r="I21" s="62">
        <f>IF(H21&lt;&gt;"",H21+1,IF(WEEKDAY(DATE($H$26,$I$26,1))=7,1,""))</f>
        <v>7</v>
      </c>
      <c r="J21" s="63" t="str">
        <f>IF(WEEKDAY(DATE($O$26,$P$26,1))=1,1,"")</f>
        <v/>
      </c>
      <c r="K21" s="63" t="str">
        <f>IF(J21&lt;&gt;"",J21+1,IF(WEEKDAY(DATE($O$26,$P$26,1))=2,1,""))</f>
        <v/>
      </c>
      <c r="L21" s="63" t="str">
        <f>IF(K21&lt;&gt;"",K21+1,IF(WEEKDAY(DATE($O$26,$P$26,1))=3,1,""))</f>
        <v/>
      </c>
      <c r="M21" s="63" t="str">
        <f>IF(L21&lt;&gt;"",L21+1,IF(WEEKDAY(DATE($O$26,$P$26,1))=4,1,""))</f>
        <v/>
      </c>
      <c r="N21" s="63" t="str">
        <f>IF(M21&lt;&gt;"",M21+1,IF(WEEKDAY(DATE($O$26,$P$26,1))=5,1,""))</f>
        <v/>
      </c>
      <c r="O21" s="63">
        <f>IF(N21&lt;&gt;"",N21+1,IF(WEEKDAY(DATE($O$26,$P$26,1))=6,1,""))</f>
        <v>1</v>
      </c>
      <c r="P21" s="63">
        <f>IF(O21&lt;&gt;"",O21+1,IF(WEEKDAY(DATE($O$26,$P$26,1))=7,1,""))</f>
        <v>2</v>
      </c>
      <c r="Q21" s="41"/>
      <c r="R21" s="16">
        <f>Data!H23</f>
        <v>43605</v>
      </c>
      <c r="S21" s="16">
        <f>Data!I23</f>
        <v>43591</v>
      </c>
      <c r="T21" s="41"/>
      <c r="U21" s="41"/>
      <c r="V21" s="41"/>
      <c r="W21" s="41"/>
      <c r="X21" s="8"/>
      <c r="Y21" s="8"/>
      <c r="Z21" s="8"/>
      <c r="AA21" s="1"/>
      <c r="AB21" s="1"/>
      <c r="AC21" s="1"/>
    </row>
    <row r="22" ht="30.0" customHeight="1">
      <c r="A22" s="47"/>
      <c r="B22" s="8"/>
      <c r="C22" s="61">
        <f t="shared" ref="C22:C24" si="4">I21+1</f>
        <v>8</v>
      </c>
      <c r="D22" s="61">
        <f t="shared" ref="D22:I22" si="2">C22+1</f>
        <v>9</v>
      </c>
      <c r="E22" s="61">
        <f t="shared" si="2"/>
        <v>10</v>
      </c>
      <c r="F22" s="61">
        <f t="shared" si="2"/>
        <v>11</v>
      </c>
      <c r="G22" s="61">
        <f t="shared" si="2"/>
        <v>12</v>
      </c>
      <c r="H22" s="61">
        <f t="shared" si="2"/>
        <v>13</v>
      </c>
      <c r="I22" s="62">
        <f t="shared" si="2"/>
        <v>14</v>
      </c>
      <c r="J22" s="63">
        <f t="shared" ref="J22:J24" si="6">P21+1</f>
        <v>3</v>
      </c>
      <c r="K22" s="63">
        <f t="shared" ref="K22:P22" si="3">J22+1</f>
        <v>4</v>
      </c>
      <c r="L22" s="63">
        <f t="shared" si="3"/>
        <v>5</v>
      </c>
      <c r="M22" s="63">
        <f t="shared" si="3"/>
        <v>6</v>
      </c>
      <c r="N22" s="63">
        <f t="shared" si="3"/>
        <v>7</v>
      </c>
      <c r="O22" s="63">
        <f t="shared" si="3"/>
        <v>8</v>
      </c>
      <c r="P22" s="63">
        <f t="shared" si="3"/>
        <v>9</v>
      </c>
      <c r="Q22" s="41"/>
      <c r="R22" s="16">
        <f>Data!H24</f>
        <v>43629</v>
      </c>
      <c r="S22" s="16">
        <f>Data!I24</f>
        <v>43615</v>
      </c>
      <c r="T22" s="41"/>
      <c r="U22" s="41"/>
      <c r="V22" s="41"/>
      <c r="W22" s="41"/>
      <c r="X22" s="8"/>
      <c r="Y22" s="8"/>
      <c r="Z22" s="8"/>
      <c r="AA22" s="1"/>
      <c r="AB22" s="1"/>
      <c r="AC22" s="1"/>
    </row>
    <row r="23" ht="30.0" customHeight="1">
      <c r="A23" s="64"/>
      <c r="B23" s="8"/>
      <c r="C23" s="61">
        <f t="shared" si="4"/>
        <v>15</v>
      </c>
      <c r="D23" s="61">
        <f t="shared" ref="D23:I23" si="5">C23+1</f>
        <v>16</v>
      </c>
      <c r="E23" s="61">
        <f t="shared" si="5"/>
        <v>17</v>
      </c>
      <c r="F23" s="61">
        <f t="shared" si="5"/>
        <v>18</v>
      </c>
      <c r="G23" s="61">
        <f t="shared" si="5"/>
        <v>19</v>
      </c>
      <c r="H23" s="61">
        <f t="shared" si="5"/>
        <v>20</v>
      </c>
      <c r="I23" s="62">
        <f t="shared" si="5"/>
        <v>21</v>
      </c>
      <c r="J23" s="63">
        <f t="shared" si="6"/>
        <v>10</v>
      </c>
      <c r="K23" s="63">
        <f t="shared" ref="K23:P23" si="7">J23+1</f>
        <v>11</v>
      </c>
      <c r="L23" s="63">
        <f t="shared" si="7"/>
        <v>12</v>
      </c>
      <c r="M23" s="63">
        <f t="shared" si="7"/>
        <v>13</v>
      </c>
      <c r="N23" s="63">
        <f t="shared" si="7"/>
        <v>14</v>
      </c>
      <c r="O23" s="63">
        <f t="shared" si="7"/>
        <v>15</v>
      </c>
      <c r="P23" s="63">
        <f t="shared" si="7"/>
        <v>16</v>
      </c>
      <c r="Q23" s="41"/>
      <c r="R23" s="16">
        <f>Data!H25</f>
        <v>43653</v>
      </c>
      <c r="S23" s="16">
        <f>Data!I25</f>
        <v>43639</v>
      </c>
      <c r="T23" s="41"/>
      <c r="U23" s="41"/>
      <c r="V23" s="41"/>
      <c r="W23" s="41"/>
      <c r="X23" s="8"/>
      <c r="Y23" s="8"/>
      <c r="Z23" s="8"/>
      <c r="AA23" s="8"/>
      <c r="AB23" s="8"/>
      <c r="AC23" s="8"/>
    </row>
    <row r="24" ht="30.0" customHeight="1">
      <c r="A24" s="42"/>
      <c r="B24" s="8"/>
      <c r="C24" s="61">
        <f t="shared" si="4"/>
        <v>22</v>
      </c>
      <c r="D24" s="61">
        <f t="shared" ref="D24:I24" si="8">C24+1</f>
        <v>23</v>
      </c>
      <c r="E24" s="61">
        <f t="shared" si="8"/>
        <v>24</v>
      </c>
      <c r="F24" s="61">
        <f t="shared" si="8"/>
        <v>25</v>
      </c>
      <c r="G24" s="61">
        <f t="shared" si="8"/>
        <v>26</v>
      </c>
      <c r="H24" s="61">
        <f t="shared" si="8"/>
        <v>27</v>
      </c>
      <c r="I24" s="62">
        <f t="shared" si="8"/>
        <v>28</v>
      </c>
      <c r="J24" s="63">
        <f t="shared" si="6"/>
        <v>17</v>
      </c>
      <c r="K24" s="63">
        <f t="shared" ref="K24:P24" si="9">J24+1</f>
        <v>18</v>
      </c>
      <c r="L24" s="63">
        <f t="shared" si="9"/>
        <v>19</v>
      </c>
      <c r="M24" s="63">
        <f t="shared" si="9"/>
        <v>20</v>
      </c>
      <c r="N24" s="63">
        <f t="shared" si="9"/>
        <v>21</v>
      </c>
      <c r="O24" s="63">
        <f t="shared" si="9"/>
        <v>22</v>
      </c>
      <c r="P24" s="63">
        <f t="shared" si="9"/>
        <v>23</v>
      </c>
      <c r="Q24" s="41"/>
      <c r="R24" s="16">
        <f>Data!H26</f>
        <v>43677</v>
      </c>
      <c r="S24" s="16">
        <f>Data!I26</f>
        <v>43663</v>
      </c>
      <c r="T24" s="41"/>
      <c r="U24" s="41"/>
      <c r="V24" s="41"/>
      <c r="W24" s="41"/>
      <c r="X24" s="8"/>
      <c r="Y24" s="8"/>
      <c r="Z24" s="8"/>
      <c r="AA24" s="8"/>
      <c r="AB24" s="8"/>
      <c r="AC24" s="8"/>
    </row>
    <row r="25" ht="30.0" customHeight="1">
      <c r="A25" s="42"/>
      <c r="B25" s="8"/>
      <c r="C25" s="61">
        <f t="shared" ref="C25:C26" si="12">IF(I24&lt;&gt;"",IF(DAY(EOMONTH(DATE($H$26,$I$26,1),0))=I24,"",I24+1),"")</f>
        <v>29</v>
      </c>
      <c r="D25" s="61">
        <f t="shared" ref="D25:I25" si="10">IF(C25&lt;&gt;"",IF(DAY(EOMONTH(DATE($H$26,$I$26,1),0))=C25,"",C25+1),"")</f>
        <v>30</v>
      </c>
      <c r="E25" s="61" t="str">
        <f t="shared" si="10"/>
        <v/>
      </c>
      <c r="F25" s="61" t="str">
        <f t="shared" si="10"/>
        <v/>
      </c>
      <c r="G25" s="61" t="str">
        <f t="shared" si="10"/>
        <v/>
      </c>
      <c r="H25" s="61" t="str">
        <f t="shared" si="10"/>
        <v/>
      </c>
      <c r="I25" s="62" t="str">
        <f t="shared" si="10"/>
        <v/>
      </c>
      <c r="J25" s="63">
        <f t="shared" ref="J25:J26" si="13">IF(P24&lt;&gt;"",IF(DAY(EOMONTH(DATE($O$26,$P$26,1),0))=P24,"",P24+1),"")</f>
        <v>24</v>
      </c>
      <c r="K25" s="63">
        <f t="shared" ref="K25:P25" si="11">IF(J25&lt;&gt;"",IF(DAY(EOMONTH(DATE($O$26,$P$26,1),0))=J25,"",J25+1),"")</f>
        <v>25</v>
      </c>
      <c r="L25" s="63">
        <f t="shared" si="11"/>
        <v>26</v>
      </c>
      <c r="M25" s="63">
        <f t="shared" si="11"/>
        <v>27</v>
      </c>
      <c r="N25" s="63">
        <f t="shared" si="11"/>
        <v>28</v>
      </c>
      <c r="O25" s="63">
        <f t="shared" si="11"/>
        <v>29</v>
      </c>
      <c r="P25" s="63">
        <f t="shared" si="11"/>
        <v>30</v>
      </c>
      <c r="Q25" s="41"/>
      <c r="R25" s="16">
        <f>Data!H27</f>
        <v>43701</v>
      </c>
      <c r="S25" s="16">
        <f>Data!I27</f>
        <v>43687</v>
      </c>
      <c r="T25" s="41"/>
      <c r="U25" s="41"/>
      <c r="V25" s="41"/>
      <c r="W25" s="41"/>
      <c r="X25" s="8"/>
      <c r="Y25" s="8"/>
      <c r="Z25" s="8"/>
      <c r="AA25" s="8"/>
      <c r="AB25" s="8"/>
      <c r="AC25" s="8"/>
    </row>
    <row r="26" ht="30.0" customHeight="1">
      <c r="A26" s="42"/>
      <c r="B26" s="8"/>
      <c r="C26" s="61" t="str">
        <f t="shared" si="12"/>
        <v/>
      </c>
      <c r="D26" s="61" t="str">
        <f>IF(C26&lt;&gt;"",IF(DAY(EOMONTH(DATE($H$26,$I$26,1),0))=C26,"",C26+1),"")</f>
        <v/>
      </c>
      <c r="E26" s="65"/>
      <c r="F26" s="65"/>
      <c r="G26" s="66"/>
      <c r="H26" s="65">
        <f>IF(O16=1,M16-1,M16)</f>
        <v>2018</v>
      </c>
      <c r="I26" s="67">
        <f>IF(O16=1,12,O16-1)</f>
        <v>4</v>
      </c>
      <c r="J26" s="63" t="str">
        <f t="shared" si="13"/>
        <v/>
      </c>
      <c r="K26" s="63" t="str">
        <f>IF(J26&lt;&gt;"",IF(DAY(EOMONTH(DATE($O$26,$P$26,1),0))=J26,"",J26+1),"")</f>
        <v/>
      </c>
      <c r="L26" s="68"/>
      <c r="M26" s="68"/>
      <c r="N26" s="69"/>
      <c r="O26" s="68">
        <f>IF(P26=1,M16+1,M16)</f>
        <v>2018</v>
      </c>
      <c r="P26" s="68">
        <f>IF(O16=12,1,O16+1)</f>
        <v>6</v>
      </c>
      <c r="Q26" s="41"/>
      <c r="R26" s="16">
        <f>Data!H28</f>
        <v>43725</v>
      </c>
      <c r="S26" s="16">
        <f>Data!I28</f>
        <v>43711</v>
      </c>
      <c r="T26" s="41"/>
      <c r="U26" s="41"/>
      <c r="V26" s="41"/>
      <c r="W26" s="41"/>
      <c r="X26" s="8"/>
      <c r="Y26" s="8"/>
      <c r="Z26" s="8"/>
      <c r="AA26" s="8"/>
      <c r="AB26" s="8"/>
      <c r="AC26" s="8"/>
    </row>
    <row r="27" ht="30.0" customHeight="1">
      <c r="A27" s="70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41"/>
      <c r="R27" s="16">
        <f>Data!H29</f>
        <v>43749</v>
      </c>
      <c r="S27" s="16">
        <f>Data!I29</f>
        <v>43735</v>
      </c>
      <c r="T27" s="41"/>
      <c r="U27" s="41"/>
      <c r="V27" s="41"/>
      <c r="W27" s="41"/>
      <c r="X27" s="8"/>
      <c r="Y27" s="8"/>
      <c r="Z27" s="8"/>
      <c r="AA27" s="8"/>
      <c r="AB27" s="8"/>
      <c r="AC27" s="8"/>
    </row>
    <row r="28" ht="30.0" customHeight="1">
      <c r="A28" s="70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41"/>
      <c r="R28" s="16">
        <f>Data!H30</f>
        <v>43773</v>
      </c>
      <c r="S28" s="16">
        <f>Data!I30</f>
        <v>43759</v>
      </c>
      <c r="T28" s="41"/>
      <c r="U28" s="41"/>
      <c r="V28" s="41"/>
      <c r="W28" s="41"/>
      <c r="X28" s="8"/>
      <c r="Y28" s="8"/>
      <c r="Z28" s="8"/>
      <c r="AA28" s="8"/>
      <c r="AB28" s="8"/>
      <c r="AC28" s="8"/>
    </row>
    <row r="29" ht="30.0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6">
        <f>Data!H31</f>
        <v>43797</v>
      </c>
      <c r="S29" s="16">
        <f>Data!I31</f>
        <v>43783</v>
      </c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ht="30.0" customHeight="1">
      <c r="A30" s="1"/>
      <c r="B30" s="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"/>
      <c r="R30" s="16">
        <f>Data!H32</f>
        <v>43821</v>
      </c>
      <c r="S30" s="16">
        <f>Data!I32</f>
        <v>43807</v>
      </c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ht="30.0" customHeight="1">
      <c r="A31" s="1"/>
      <c r="B31" s="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ht="30.0" customHeight="1">
      <c r="A32" s="1"/>
      <c r="B32" s="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ht="30.0" customHeight="1">
      <c r="A33" s="1"/>
      <c r="B33" s="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"/>
      <c r="R33" s="5"/>
      <c r="S33" s="5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ht="30.0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"/>
      <c r="R34" s="5"/>
      <c r="S34" s="5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ht="30.0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"/>
      <c r="R35" s="5"/>
      <c r="S35" s="5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ht="30.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5"/>
      <c r="S36" s="5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ht="30.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5"/>
      <c r="S37" s="5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5"/>
      <c r="S38" s="5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5"/>
      <c r="S39" s="5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5"/>
      <c r="S40" s="5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5"/>
      <c r="S41" s="5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5"/>
      <c r="S42" s="5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5"/>
      <c r="S43" s="5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5"/>
      <c r="S44" s="5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5"/>
      <c r="S45" s="5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5"/>
      <c r="S46" s="5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5"/>
      <c r="S47" s="5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5"/>
      <c r="S48" s="5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5"/>
      <c r="S49" s="5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5"/>
      <c r="S50" s="5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5"/>
      <c r="S51" s="5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5"/>
      <c r="S52" s="5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5"/>
      <c r="S53" s="5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5"/>
      <c r="S54" s="5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5"/>
      <c r="S55" s="5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5"/>
      <c r="S56" s="5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5"/>
      <c r="S57" s="5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5"/>
      <c r="S58" s="5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5"/>
      <c r="S59" s="5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5"/>
      <c r="S60" s="5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5"/>
      <c r="S61" s="5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5"/>
      <c r="S62" s="5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5"/>
      <c r="S63" s="5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5"/>
      <c r="S64" s="5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5"/>
      <c r="S65" s="5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5"/>
      <c r="S66" s="5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5"/>
      <c r="S67" s="5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5"/>
      <c r="S68" s="5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5"/>
      <c r="S69" s="5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5"/>
      <c r="S70" s="5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5"/>
      <c r="S71" s="5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5"/>
      <c r="S72" s="5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5"/>
      <c r="S73" s="5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5"/>
      <c r="S74" s="5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5"/>
      <c r="S75" s="5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5"/>
      <c r="S76" s="5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5"/>
      <c r="S77" s="5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5"/>
      <c r="S78" s="5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5"/>
      <c r="S79" s="5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5"/>
      <c r="S80" s="5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5"/>
      <c r="S81" s="5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5"/>
      <c r="S82" s="5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5"/>
      <c r="S83" s="5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5"/>
      <c r="S84" s="5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5"/>
      <c r="S85" s="5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5"/>
      <c r="S86" s="5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5"/>
      <c r="S87" s="5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5"/>
      <c r="S88" s="5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5"/>
      <c r="S89" s="5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5"/>
      <c r="S90" s="5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5"/>
      <c r="S91" s="5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5"/>
      <c r="S92" s="5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5"/>
      <c r="S93" s="5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5"/>
      <c r="S94" s="5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5"/>
      <c r="S95" s="5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5"/>
      <c r="S96" s="5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5"/>
      <c r="S97" s="5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5"/>
      <c r="S98" s="5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5"/>
      <c r="S99" s="5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5"/>
      <c r="S100" s="5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5"/>
      <c r="S101" s="5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5"/>
      <c r="S102" s="5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5"/>
      <c r="S103" s="5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5"/>
      <c r="S104" s="5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5"/>
      <c r="S105" s="5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5"/>
      <c r="S106" s="5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5"/>
      <c r="S107" s="5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5"/>
      <c r="S108" s="5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5"/>
      <c r="S109" s="5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5"/>
      <c r="S110" s="5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5"/>
      <c r="S111" s="5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5"/>
      <c r="S112" s="5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5"/>
      <c r="S113" s="5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5"/>
      <c r="S114" s="5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5"/>
      <c r="S115" s="5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5"/>
      <c r="S116" s="5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5"/>
      <c r="S117" s="5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5"/>
      <c r="S118" s="5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5"/>
      <c r="S119" s="5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5"/>
      <c r="S120" s="5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5"/>
      <c r="S121" s="5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5"/>
      <c r="S122" s="5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5"/>
      <c r="S123" s="5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5"/>
      <c r="S124" s="5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5"/>
      <c r="S125" s="5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5"/>
      <c r="S126" s="5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5"/>
      <c r="S127" s="5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5"/>
      <c r="S128" s="5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5"/>
      <c r="S129" s="5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5"/>
      <c r="S130" s="5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5"/>
      <c r="S131" s="5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5"/>
      <c r="S132" s="5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5"/>
      <c r="S133" s="5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5"/>
      <c r="S134" s="5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5"/>
      <c r="S135" s="5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5"/>
      <c r="S136" s="5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5"/>
      <c r="S137" s="5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5"/>
      <c r="S138" s="5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5"/>
      <c r="S139" s="5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5"/>
      <c r="S140" s="5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5"/>
      <c r="S141" s="5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5"/>
      <c r="S142" s="5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5"/>
      <c r="S143" s="5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5"/>
      <c r="S144" s="5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5"/>
      <c r="S145" s="5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5"/>
      <c r="S146" s="5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5"/>
      <c r="S147" s="5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5"/>
      <c r="S148" s="5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5"/>
      <c r="S149" s="5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5"/>
      <c r="S150" s="5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5"/>
      <c r="S151" s="5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5"/>
      <c r="S152" s="5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5"/>
      <c r="S153" s="5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5"/>
      <c r="S154" s="5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5"/>
      <c r="S155" s="5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5"/>
      <c r="S156" s="5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5"/>
      <c r="S157" s="5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5"/>
      <c r="S158" s="5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5"/>
      <c r="S159" s="5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5"/>
      <c r="S160" s="5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5"/>
      <c r="S161" s="5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5"/>
      <c r="S162" s="5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5"/>
      <c r="S163" s="5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5"/>
      <c r="S164" s="5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5"/>
      <c r="S165" s="5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5"/>
      <c r="S166" s="5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5"/>
      <c r="S167" s="5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5"/>
      <c r="S168" s="5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5"/>
      <c r="S169" s="5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5"/>
      <c r="S170" s="5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5"/>
      <c r="S171" s="5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5"/>
      <c r="S172" s="5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5"/>
      <c r="S173" s="5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5"/>
      <c r="S174" s="5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5"/>
      <c r="S175" s="5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5"/>
      <c r="S176" s="5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5"/>
      <c r="S177" s="5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5"/>
      <c r="S178" s="5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5"/>
      <c r="S179" s="5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5"/>
      <c r="S180" s="5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5"/>
      <c r="S181" s="5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5"/>
      <c r="S182" s="5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5"/>
      <c r="S183" s="5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5"/>
      <c r="S184" s="5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5"/>
      <c r="S185" s="5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5"/>
      <c r="S186" s="5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5"/>
      <c r="S187" s="5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5"/>
      <c r="S188" s="5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5"/>
      <c r="S189" s="5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5"/>
      <c r="S190" s="5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5"/>
      <c r="S191" s="5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5"/>
      <c r="S192" s="5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5"/>
      <c r="S193" s="5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5"/>
      <c r="S194" s="5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5"/>
      <c r="S195" s="5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5"/>
      <c r="S196" s="5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5"/>
      <c r="S197" s="5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5"/>
      <c r="S198" s="5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5"/>
      <c r="S199" s="5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5"/>
      <c r="S200" s="5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5"/>
      <c r="S201" s="5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5"/>
      <c r="S202" s="5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5"/>
      <c r="S203" s="5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5"/>
      <c r="S204" s="5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5"/>
      <c r="S205" s="5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5"/>
      <c r="S206" s="5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5"/>
      <c r="S207" s="5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5"/>
      <c r="S208" s="5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5"/>
      <c r="S209" s="5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5"/>
      <c r="S210" s="5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5"/>
      <c r="S211" s="5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5"/>
      <c r="S212" s="5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5"/>
      <c r="S213" s="5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5"/>
      <c r="S214" s="5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5"/>
      <c r="S215" s="5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5"/>
      <c r="S216" s="5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5"/>
      <c r="S217" s="5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5"/>
      <c r="S218" s="5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5"/>
      <c r="S219" s="5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5"/>
      <c r="S220" s="5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5"/>
      <c r="S221" s="5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5"/>
      <c r="S222" s="5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5"/>
      <c r="S223" s="5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5"/>
      <c r="S224" s="5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5"/>
      <c r="S225" s="5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5"/>
      <c r="S226" s="5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5"/>
      <c r="S227" s="5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5"/>
      <c r="S228" s="5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5"/>
      <c r="S229" s="5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5"/>
      <c r="S230" s="5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5"/>
      <c r="S231" s="5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5"/>
      <c r="S232" s="5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5"/>
      <c r="S233" s="5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5"/>
      <c r="S234" s="5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5"/>
      <c r="S235" s="5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5"/>
      <c r="S236" s="5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5"/>
      <c r="S237" s="5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5"/>
      <c r="S238" s="5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5"/>
      <c r="S239" s="5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5"/>
      <c r="S240" s="5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5"/>
      <c r="S241" s="5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5"/>
      <c r="S242" s="5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5"/>
      <c r="S243" s="5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5"/>
      <c r="S244" s="5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5"/>
      <c r="S245" s="5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5"/>
      <c r="S246" s="5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5"/>
      <c r="S247" s="5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5"/>
      <c r="S248" s="5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5"/>
      <c r="S249" s="5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5"/>
      <c r="S250" s="5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5"/>
      <c r="S251" s="5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5"/>
      <c r="S252" s="5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5"/>
      <c r="S253" s="5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5"/>
      <c r="S254" s="5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5"/>
      <c r="S255" s="5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5"/>
      <c r="S256" s="5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5"/>
      <c r="S257" s="5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5"/>
      <c r="S258" s="5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5"/>
      <c r="S259" s="5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5"/>
      <c r="S260" s="5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5"/>
      <c r="S261" s="5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5"/>
      <c r="S262" s="5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5"/>
      <c r="S263" s="5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5"/>
      <c r="S264" s="5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5"/>
      <c r="S265" s="5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5"/>
      <c r="S266" s="5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5"/>
      <c r="S267" s="5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5"/>
      <c r="S268" s="5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5"/>
      <c r="S269" s="5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5"/>
      <c r="S270" s="5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5"/>
      <c r="S271" s="5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5"/>
      <c r="S272" s="5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5"/>
      <c r="S273" s="5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5"/>
      <c r="S274" s="5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5"/>
      <c r="S275" s="5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5"/>
      <c r="S276" s="5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5"/>
      <c r="S277" s="5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5"/>
      <c r="S278" s="5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5"/>
      <c r="S279" s="5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5"/>
      <c r="S280" s="5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5"/>
      <c r="S281" s="5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5"/>
      <c r="S282" s="5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5"/>
      <c r="S283" s="5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5"/>
      <c r="S284" s="5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5"/>
      <c r="S285" s="5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5"/>
      <c r="S286" s="5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5"/>
      <c r="S287" s="5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5"/>
      <c r="S288" s="5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5"/>
      <c r="S289" s="5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5"/>
      <c r="S290" s="5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5"/>
      <c r="S291" s="5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5"/>
      <c r="S292" s="5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5"/>
      <c r="S293" s="5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5"/>
      <c r="S294" s="5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5"/>
      <c r="S295" s="5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5"/>
      <c r="S296" s="5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5"/>
      <c r="S297" s="5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5"/>
      <c r="S298" s="5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5"/>
      <c r="S299" s="5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5"/>
      <c r="S300" s="5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5"/>
      <c r="S301" s="5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5"/>
      <c r="S302" s="5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5"/>
      <c r="S303" s="5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5"/>
      <c r="S304" s="5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5"/>
      <c r="S305" s="5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5"/>
      <c r="S306" s="5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5"/>
      <c r="S307" s="5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5"/>
      <c r="S308" s="5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5"/>
      <c r="S309" s="5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5"/>
      <c r="S310" s="5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5"/>
      <c r="S311" s="5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5"/>
      <c r="S312" s="5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5"/>
      <c r="S313" s="5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5"/>
      <c r="S314" s="5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5"/>
      <c r="S315" s="5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5"/>
      <c r="S316" s="5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5"/>
      <c r="S317" s="5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5"/>
      <c r="S318" s="5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5"/>
      <c r="S319" s="5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5"/>
      <c r="S320" s="5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5"/>
      <c r="S321" s="5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5"/>
      <c r="S322" s="5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5"/>
      <c r="S323" s="5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5"/>
      <c r="S324" s="5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5"/>
      <c r="S325" s="5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5"/>
      <c r="S326" s="5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5"/>
      <c r="S327" s="5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5"/>
      <c r="S328" s="5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5"/>
      <c r="S329" s="5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5"/>
      <c r="S330" s="5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5"/>
      <c r="S331" s="5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5"/>
      <c r="S332" s="5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5"/>
      <c r="S333" s="5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5"/>
      <c r="S334" s="5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5"/>
      <c r="S335" s="5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5"/>
      <c r="S336" s="5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5"/>
      <c r="S337" s="5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5"/>
      <c r="S338" s="5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5"/>
      <c r="S339" s="5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5"/>
      <c r="S340" s="5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5"/>
      <c r="S341" s="5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5"/>
      <c r="S342" s="5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5"/>
      <c r="S343" s="5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5"/>
      <c r="S344" s="5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5"/>
      <c r="S345" s="5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5"/>
      <c r="S346" s="5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5"/>
      <c r="S347" s="5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5"/>
      <c r="S348" s="5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5"/>
      <c r="S349" s="5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5"/>
      <c r="S350" s="5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5"/>
      <c r="S351" s="5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5"/>
      <c r="S352" s="5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5"/>
      <c r="S353" s="5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5"/>
      <c r="S354" s="5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5"/>
      <c r="S355" s="5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5"/>
      <c r="S356" s="5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5"/>
      <c r="S357" s="5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5"/>
      <c r="S358" s="5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5"/>
      <c r="S359" s="5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5"/>
      <c r="S360" s="5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5"/>
      <c r="S361" s="5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5"/>
      <c r="S362" s="5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5"/>
      <c r="S363" s="5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5"/>
      <c r="S364" s="5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5"/>
      <c r="S365" s="5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5"/>
      <c r="S366" s="5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5"/>
      <c r="S367" s="5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5"/>
      <c r="S368" s="5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5"/>
      <c r="S369" s="5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5"/>
      <c r="S370" s="5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5"/>
      <c r="S371" s="5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5"/>
      <c r="S372" s="5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5"/>
      <c r="S373" s="5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5"/>
      <c r="S374" s="5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5"/>
      <c r="S375" s="5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5"/>
      <c r="S376" s="5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5"/>
      <c r="S377" s="5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5"/>
      <c r="S378" s="5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5"/>
      <c r="S379" s="5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5"/>
      <c r="S380" s="5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5"/>
      <c r="S381" s="5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5"/>
      <c r="S382" s="5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5"/>
      <c r="S383" s="5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5"/>
      <c r="S384" s="5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5"/>
      <c r="S385" s="5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5"/>
      <c r="S386" s="5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5"/>
      <c r="S387" s="5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5"/>
      <c r="S388" s="5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5"/>
      <c r="S389" s="5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5"/>
      <c r="S390" s="5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5"/>
      <c r="S391" s="5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5"/>
      <c r="S392" s="5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5"/>
      <c r="S393" s="5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5"/>
      <c r="S394" s="5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5"/>
      <c r="S395" s="5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5"/>
      <c r="S396" s="5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5"/>
      <c r="S397" s="5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5"/>
      <c r="S398" s="5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5"/>
      <c r="S399" s="5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5"/>
      <c r="S400" s="5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5"/>
      <c r="S401" s="5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5"/>
      <c r="S402" s="5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5"/>
      <c r="S403" s="5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5"/>
      <c r="S404" s="5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5"/>
      <c r="S405" s="5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5"/>
      <c r="S406" s="5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5"/>
      <c r="S407" s="5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5"/>
      <c r="S408" s="5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5"/>
      <c r="S409" s="5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5"/>
      <c r="S410" s="5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5"/>
      <c r="S411" s="5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5"/>
      <c r="S412" s="5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5"/>
      <c r="S413" s="5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5"/>
      <c r="S414" s="5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5"/>
      <c r="S415" s="5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5"/>
      <c r="S416" s="5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5"/>
      <c r="S417" s="5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5"/>
      <c r="S418" s="5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5"/>
      <c r="S419" s="5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5"/>
      <c r="S420" s="5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5"/>
      <c r="S421" s="5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5"/>
      <c r="S422" s="5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5"/>
      <c r="S423" s="5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5"/>
      <c r="S424" s="5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5"/>
      <c r="S425" s="5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5"/>
      <c r="S426" s="5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5"/>
      <c r="S427" s="5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5"/>
      <c r="S428" s="5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5"/>
      <c r="S429" s="5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5"/>
      <c r="S430" s="5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5"/>
      <c r="S431" s="5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5"/>
      <c r="S432" s="5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5"/>
      <c r="S433" s="5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5"/>
      <c r="S434" s="5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5"/>
      <c r="S435" s="5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5"/>
      <c r="S436" s="5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5"/>
      <c r="S437" s="5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5"/>
      <c r="S438" s="5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5"/>
      <c r="S439" s="5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5"/>
      <c r="S440" s="5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5"/>
      <c r="S441" s="5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5"/>
      <c r="S442" s="5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5"/>
      <c r="S443" s="5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5"/>
      <c r="S444" s="5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5"/>
      <c r="S445" s="5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5"/>
      <c r="S446" s="5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5"/>
      <c r="S447" s="5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5"/>
      <c r="S448" s="5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5"/>
      <c r="S449" s="5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5"/>
      <c r="S450" s="5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5"/>
      <c r="S451" s="5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5"/>
      <c r="S452" s="5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5"/>
      <c r="S453" s="5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5"/>
      <c r="S454" s="5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5"/>
      <c r="S455" s="5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5"/>
      <c r="S456" s="5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5"/>
      <c r="S457" s="5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5"/>
      <c r="S458" s="5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5"/>
      <c r="S459" s="5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5"/>
      <c r="S460" s="5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5"/>
      <c r="S461" s="5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5"/>
      <c r="S462" s="5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5"/>
      <c r="S463" s="5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5"/>
      <c r="S464" s="5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5"/>
      <c r="S465" s="5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5"/>
      <c r="S466" s="5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5"/>
      <c r="S467" s="5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5"/>
      <c r="S468" s="5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5"/>
      <c r="S469" s="5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5"/>
      <c r="S470" s="5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5"/>
      <c r="S471" s="5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5"/>
      <c r="S472" s="5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5"/>
      <c r="S473" s="5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5"/>
      <c r="S474" s="5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5"/>
      <c r="S475" s="5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5"/>
      <c r="S476" s="5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5"/>
      <c r="S477" s="5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5"/>
      <c r="S478" s="5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5"/>
      <c r="S479" s="5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5"/>
      <c r="S480" s="5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5"/>
      <c r="S481" s="5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5"/>
      <c r="S482" s="5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5"/>
      <c r="S483" s="5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5"/>
      <c r="S484" s="5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5"/>
      <c r="S485" s="5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5"/>
      <c r="S486" s="5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5"/>
      <c r="S487" s="5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5"/>
      <c r="S488" s="5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5"/>
      <c r="S489" s="5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5"/>
      <c r="S490" s="5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5"/>
      <c r="S491" s="5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5"/>
      <c r="S492" s="5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5"/>
      <c r="S493" s="5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5"/>
      <c r="S494" s="5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5"/>
      <c r="S495" s="5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5"/>
      <c r="S496" s="5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5"/>
      <c r="S497" s="5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5"/>
      <c r="S498" s="5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5"/>
      <c r="S499" s="5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5"/>
      <c r="S500" s="5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5"/>
      <c r="S501" s="5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5"/>
      <c r="S502" s="5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5"/>
      <c r="S503" s="5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5"/>
      <c r="S504" s="5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5"/>
      <c r="S505" s="5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5"/>
      <c r="S506" s="5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5"/>
      <c r="S507" s="5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5"/>
      <c r="S508" s="5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5"/>
      <c r="S509" s="5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5"/>
      <c r="S510" s="5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5"/>
      <c r="S511" s="5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5"/>
      <c r="S512" s="5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5"/>
      <c r="S513" s="5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5"/>
      <c r="S514" s="5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5"/>
      <c r="S515" s="5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5"/>
      <c r="S516" s="5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5"/>
      <c r="S517" s="5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5"/>
      <c r="S518" s="5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5"/>
      <c r="S519" s="5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5"/>
      <c r="S520" s="5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5"/>
      <c r="S521" s="5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5"/>
      <c r="S522" s="5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5"/>
      <c r="S523" s="5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5"/>
      <c r="S524" s="5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5"/>
      <c r="S525" s="5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5"/>
      <c r="S526" s="5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5"/>
      <c r="S527" s="5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5"/>
      <c r="S528" s="5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5"/>
      <c r="S529" s="5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5"/>
      <c r="S530" s="5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5"/>
      <c r="S531" s="5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5"/>
      <c r="S532" s="5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5"/>
      <c r="S533" s="5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5"/>
      <c r="S534" s="5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5"/>
      <c r="S535" s="5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5"/>
      <c r="S536" s="5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5"/>
      <c r="S537" s="5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5"/>
      <c r="S538" s="5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5"/>
      <c r="S539" s="5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5"/>
      <c r="S540" s="5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5"/>
      <c r="S541" s="5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5"/>
      <c r="S542" s="5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5"/>
      <c r="S543" s="5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5"/>
      <c r="S544" s="5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5"/>
      <c r="S545" s="5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5"/>
      <c r="S546" s="5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5"/>
      <c r="S547" s="5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5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5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5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5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5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5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5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5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5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5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5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5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5"/>
      <c r="S560" s="5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5"/>
      <c r="S561" s="5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5"/>
      <c r="S562" s="5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5"/>
      <c r="S563" s="5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5"/>
      <c r="S564" s="5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5"/>
      <c r="S565" s="5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5"/>
      <c r="S566" s="5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5"/>
      <c r="S567" s="5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5"/>
      <c r="S568" s="5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5"/>
      <c r="S569" s="5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5"/>
      <c r="S570" s="5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5"/>
      <c r="S571" s="5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5"/>
      <c r="S572" s="5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5"/>
      <c r="S573" s="5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5"/>
      <c r="S574" s="5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5"/>
      <c r="S575" s="5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5"/>
      <c r="S576" s="5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5"/>
      <c r="S577" s="5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5"/>
      <c r="S578" s="5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5"/>
      <c r="S579" s="5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5"/>
      <c r="S580" s="5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5"/>
      <c r="S581" s="5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5"/>
      <c r="S582" s="5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5"/>
      <c r="S583" s="5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5"/>
      <c r="S584" s="5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5"/>
      <c r="S585" s="5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5"/>
      <c r="S586" s="5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5"/>
      <c r="S587" s="5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5"/>
      <c r="S588" s="5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5"/>
      <c r="S589" s="5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5"/>
      <c r="S590" s="5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5"/>
      <c r="S591" s="5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5"/>
      <c r="S592" s="5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5"/>
      <c r="S593" s="5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5"/>
      <c r="S594" s="5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5"/>
      <c r="S595" s="5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5"/>
      <c r="S596" s="5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5"/>
      <c r="S597" s="5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5"/>
      <c r="S598" s="5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5"/>
      <c r="S599" s="5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5"/>
      <c r="S600" s="5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5"/>
      <c r="S601" s="5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5"/>
      <c r="S602" s="5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5"/>
      <c r="S603" s="5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5"/>
      <c r="S604" s="5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5"/>
      <c r="S605" s="5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5"/>
      <c r="S606" s="5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5"/>
      <c r="S607" s="5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5"/>
      <c r="S608" s="5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5"/>
      <c r="S609" s="5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5"/>
      <c r="S610" s="5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5"/>
      <c r="S611" s="5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5"/>
      <c r="S612" s="5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5"/>
      <c r="S613" s="5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5"/>
      <c r="S614" s="5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5"/>
      <c r="S615" s="5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5"/>
      <c r="S616" s="5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5"/>
      <c r="S617" s="5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5"/>
      <c r="S618" s="5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5"/>
      <c r="S619" s="5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5"/>
      <c r="S620" s="5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5"/>
      <c r="S621" s="5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5"/>
      <c r="S622" s="5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5"/>
      <c r="S623" s="5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5"/>
      <c r="S624" s="5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5"/>
      <c r="S625" s="5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5"/>
      <c r="S626" s="5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5"/>
      <c r="S627" s="5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5"/>
      <c r="S628" s="5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5"/>
      <c r="S629" s="5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5"/>
      <c r="S630" s="5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5"/>
      <c r="S631" s="5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5"/>
      <c r="S632" s="5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5"/>
      <c r="S633" s="5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5"/>
      <c r="S634" s="5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5"/>
      <c r="S635" s="5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5"/>
      <c r="S636" s="5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5"/>
      <c r="S637" s="5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5"/>
      <c r="S638" s="5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5"/>
      <c r="S639" s="5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5"/>
      <c r="S640" s="5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5"/>
      <c r="S641" s="5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5"/>
      <c r="S642" s="5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5"/>
      <c r="S643" s="5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5"/>
      <c r="S644" s="5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5"/>
      <c r="S645" s="5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5"/>
      <c r="S646" s="5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5"/>
      <c r="S647" s="5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5"/>
      <c r="S648" s="5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5"/>
      <c r="S649" s="5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5"/>
      <c r="S650" s="5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5"/>
      <c r="S651" s="5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5"/>
      <c r="S652" s="5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5"/>
      <c r="S653" s="5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5"/>
      <c r="S654" s="5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5"/>
      <c r="S655" s="5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5"/>
      <c r="S656" s="5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5"/>
      <c r="S657" s="5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5"/>
      <c r="S658" s="5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5"/>
      <c r="S659" s="5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5"/>
      <c r="S660" s="5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5"/>
      <c r="S661" s="5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5"/>
      <c r="S662" s="5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5"/>
      <c r="S663" s="5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5"/>
      <c r="S664" s="5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5"/>
      <c r="S665" s="5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5"/>
      <c r="S666" s="5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5"/>
      <c r="S667" s="5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5"/>
      <c r="S668" s="5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5"/>
      <c r="S669" s="5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5"/>
      <c r="S670" s="5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5"/>
      <c r="S671" s="5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5"/>
      <c r="S672" s="5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5"/>
      <c r="S673" s="5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5"/>
      <c r="S674" s="5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5"/>
      <c r="S675" s="5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5"/>
      <c r="S676" s="5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5"/>
      <c r="S677" s="5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5"/>
      <c r="S678" s="5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5"/>
      <c r="S679" s="5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5"/>
      <c r="S680" s="5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5"/>
      <c r="S681" s="5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5"/>
      <c r="S682" s="5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5"/>
      <c r="S683" s="5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5"/>
      <c r="S684" s="5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5"/>
      <c r="S685" s="5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5"/>
      <c r="S686" s="5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5"/>
      <c r="S687" s="5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5"/>
      <c r="S688" s="5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5"/>
      <c r="S689" s="5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5"/>
      <c r="S690" s="5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5"/>
      <c r="S691" s="5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5"/>
      <c r="S692" s="5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5"/>
      <c r="S693" s="5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5"/>
      <c r="S694" s="5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5"/>
      <c r="S695" s="5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5"/>
      <c r="S696" s="5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5"/>
      <c r="S697" s="5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5"/>
      <c r="S698" s="5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5"/>
      <c r="S699" s="5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5"/>
      <c r="S700" s="5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5"/>
      <c r="S701" s="5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5"/>
      <c r="S702" s="5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5"/>
      <c r="S703" s="5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5"/>
      <c r="S704" s="5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5"/>
      <c r="S705" s="5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5"/>
      <c r="S706" s="5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5"/>
      <c r="S707" s="5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5"/>
      <c r="S708" s="5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5"/>
      <c r="S709" s="5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5"/>
      <c r="S710" s="5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5"/>
      <c r="S711" s="5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5"/>
      <c r="S712" s="5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5"/>
      <c r="S713" s="5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5"/>
      <c r="S714" s="5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5"/>
      <c r="S715" s="5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5"/>
      <c r="S716" s="5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5"/>
      <c r="S717" s="5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5"/>
      <c r="S718" s="5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5"/>
      <c r="S719" s="5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5"/>
      <c r="S720" s="5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5"/>
      <c r="S721" s="5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5"/>
      <c r="S722" s="5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5"/>
      <c r="S723" s="5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5"/>
      <c r="S724" s="5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5"/>
      <c r="S725" s="5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5"/>
      <c r="S726" s="5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5"/>
      <c r="S727" s="5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5"/>
      <c r="S728" s="5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5"/>
      <c r="S729" s="5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5"/>
      <c r="S730" s="5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5"/>
      <c r="S731" s="5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5"/>
      <c r="S732" s="5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5"/>
      <c r="S733" s="5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5"/>
      <c r="S734" s="5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5"/>
      <c r="S735" s="5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5"/>
      <c r="S736" s="5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5"/>
      <c r="S737" s="5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5"/>
      <c r="S738" s="5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5"/>
      <c r="S739" s="5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5"/>
      <c r="S740" s="5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5"/>
      <c r="S741" s="5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5"/>
      <c r="S742" s="5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5"/>
      <c r="S743" s="5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5"/>
      <c r="S744" s="5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5"/>
      <c r="S745" s="5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5"/>
      <c r="S746" s="5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5"/>
      <c r="S747" s="5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5"/>
      <c r="S748" s="5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5"/>
      <c r="S749" s="5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5"/>
      <c r="S750" s="5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5"/>
      <c r="S751" s="5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5"/>
      <c r="S752" s="5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5"/>
      <c r="S753" s="5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5"/>
      <c r="S754" s="5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5"/>
      <c r="S755" s="5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5"/>
      <c r="S756" s="5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5"/>
      <c r="S757" s="5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5"/>
      <c r="S758" s="5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5"/>
      <c r="S759" s="5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5"/>
      <c r="S760" s="5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5"/>
      <c r="S761" s="5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5"/>
      <c r="S762" s="5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5"/>
      <c r="S763" s="5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5"/>
      <c r="S764" s="5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5"/>
      <c r="S765" s="5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5"/>
      <c r="S766" s="5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5"/>
      <c r="S767" s="5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5"/>
      <c r="S768" s="5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5"/>
      <c r="S769" s="5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5"/>
      <c r="S770" s="5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5"/>
      <c r="S771" s="5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5"/>
      <c r="S772" s="5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5"/>
      <c r="S773" s="5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5"/>
      <c r="S774" s="5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5"/>
      <c r="S775" s="5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5"/>
      <c r="S776" s="5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5"/>
      <c r="S777" s="5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5"/>
      <c r="S778" s="5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5"/>
      <c r="S779" s="5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5"/>
      <c r="S780" s="5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5"/>
      <c r="S781" s="5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5"/>
      <c r="S782" s="5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5"/>
      <c r="S783" s="5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5"/>
      <c r="S784" s="5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5"/>
      <c r="S785" s="5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5"/>
      <c r="S786" s="5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5"/>
      <c r="S787" s="5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5"/>
      <c r="S788" s="5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5"/>
      <c r="S789" s="5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5"/>
      <c r="S790" s="5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5"/>
      <c r="S791" s="5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5"/>
      <c r="S792" s="5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5"/>
      <c r="S793" s="5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5"/>
      <c r="S794" s="5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5"/>
      <c r="S795" s="5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5"/>
      <c r="S796" s="5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5"/>
      <c r="S797" s="5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5"/>
      <c r="S798" s="5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5"/>
      <c r="S799" s="5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5"/>
      <c r="S800" s="5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5"/>
      <c r="S801" s="5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5"/>
      <c r="S802" s="5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5"/>
      <c r="S803" s="5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5"/>
      <c r="S804" s="5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5"/>
      <c r="S805" s="5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5"/>
      <c r="S806" s="5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5"/>
      <c r="S807" s="5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5"/>
      <c r="S808" s="5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5"/>
      <c r="S809" s="5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5"/>
      <c r="S810" s="5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5"/>
      <c r="S811" s="5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5"/>
      <c r="S812" s="5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5"/>
      <c r="S813" s="5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5"/>
      <c r="S814" s="5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5"/>
      <c r="S815" s="5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5"/>
      <c r="S816" s="5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5"/>
      <c r="S817" s="5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5"/>
      <c r="S818" s="5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5"/>
      <c r="S819" s="5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5"/>
      <c r="S820" s="5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5"/>
      <c r="S821" s="5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5"/>
      <c r="S822" s="5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5"/>
      <c r="S823" s="5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5"/>
      <c r="S824" s="5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5"/>
      <c r="S825" s="5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5"/>
      <c r="S826" s="5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5"/>
      <c r="S827" s="5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5"/>
      <c r="S828" s="5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5"/>
      <c r="S829" s="5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5"/>
      <c r="S830" s="5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5"/>
      <c r="S831" s="5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5"/>
      <c r="S832" s="5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5"/>
      <c r="S833" s="5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5"/>
      <c r="S834" s="5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5"/>
      <c r="S835" s="5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5"/>
      <c r="S836" s="5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5"/>
      <c r="S837" s="5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5"/>
      <c r="S838" s="5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5"/>
      <c r="S839" s="5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5"/>
      <c r="S840" s="5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5"/>
      <c r="S841" s="5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5"/>
      <c r="S842" s="5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5"/>
      <c r="S843" s="5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5"/>
      <c r="S844" s="5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5"/>
      <c r="S845" s="5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5"/>
      <c r="S846" s="5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5"/>
      <c r="S847" s="5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5"/>
      <c r="S848" s="5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5"/>
      <c r="S849" s="5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5"/>
      <c r="S850" s="5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5"/>
      <c r="S851" s="5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5"/>
      <c r="S852" s="5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5"/>
      <c r="S853" s="5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5"/>
      <c r="S854" s="5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5"/>
      <c r="S855" s="5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5"/>
      <c r="S856" s="5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5"/>
      <c r="S857" s="5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5"/>
      <c r="S858" s="5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5"/>
      <c r="S859" s="5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5"/>
      <c r="S860" s="5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5"/>
      <c r="S861" s="5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5"/>
      <c r="S862" s="5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5"/>
      <c r="S863" s="5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5"/>
      <c r="S864" s="5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5"/>
      <c r="S865" s="5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5"/>
      <c r="S866" s="5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5"/>
      <c r="S867" s="5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5"/>
      <c r="S868" s="5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5"/>
      <c r="S869" s="5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5"/>
      <c r="S870" s="5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5"/>
      <c r="S871" s="5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5"/>
      <c r="S872" s="5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5"/>
      <c r="S873" s="5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5"/>
      <c r="S874" s="5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5"/>
      <c r="S875" s="5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5"/>
      <c r="S876" s="5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5"/>
      <c r="S877" s="5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5"/>
      <c r="S878" s="5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5"/>
      <c r="S879" s="5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5"/>
      <c r="S880" s="5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5"/>
      <c r="S881" s="5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5"/>
      <c r="S882" s="5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5"/>
      <c r="S883" s="5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5"/>
      <c r="S884" s="5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5"/>
      <c r="S885" s="5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5"/>
      <c r="S886" s="5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5"/>
      <c r="S887" s="5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5"/>
      <c r="S888" s="5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5"/>
      <c r="S889" s="5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5"/>
      <c r="S890" s="5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5"/>
      <c r="S891" s="5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5"/>
      <c r="S892" s="5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5"/>
      <c r="S893" s="5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5"/>
      <c r="S894" s="5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5"/>
      <c r="S895" s="5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5"/>
      <c r="S896" s="5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5"/>
      <c r="S897" s="5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5"/>
      <c r="S898" s="5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5"/>
      <c r="S899" s="5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5"/>
      <c r="S900" s="5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5"/>
      <c r="S901" s="5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5"/>
      <c r="S902" s="5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5"/>
      <c r="S903" s="5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5"/>
      <c r="S904" s="5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5"/>
      <c r="S905" s="5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5"/>
      <c r="S906" s="5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5"/>
      <c r="S907" s="5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5"/>
      <c r="S908" s="5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5"/>
      <c r="S909" s="5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5"/>
      <c r="S910" s="5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5"/>
      <c r="S911" s="5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5"/>
      <c r="S912" s="5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5"/>
      <c r="S913" s="5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5"/>
      <c r="S914" s="5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5"/>
      <c r="S915" s="5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5"/>
      <c r="S916" s="5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5"/>
      <c r="S917" s="5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5"/>
      <c r="S918" s="5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5"/>
      <c r="S919" s="5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5"/>
      <c r="S920" s="5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5"/>
      <c r="S921" s="5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5"/>
      <c r="S922" s="5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5"/>
      <c r="S923" s="5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5"/>
      <c r="S924" s="5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5"/>
      <c r="S925" s="5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5"/>
      <c r="S926" s="5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5"/>
      <c r="S927" s="5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5"/>
      <c r="S928" s="5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5"/>
      <c r="S929" s="5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5"/>
      <c r="S930" s="5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5"/>
      <c r="S931" s="5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5"/>
      <c r="S932" s="5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5"/>
      <c r="S933" s="5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5"/>
      <c r="S934" s="5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5"/>
      <c r="S935" s="5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5"/>
      <c r="S936" s="5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5"/>
      <c r="S937" s="5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5"/>
      <c r="S938" s="5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5"/>
      <c r="S939" s="5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5"/>
      <c r="S940" s="5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5"/>
      <c r="S941" s="5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5"/>
      <c r="S942" s="5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5"/>
      <c r="S943" s="5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5"/>
      <c r="S944" s="5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5"/>
      <c r="S945" s="5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5"/>
      <c r="S946" s="5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5"/>
      <c r="S947" s="5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5"/>
      <c r="S948" s="5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5"/>
      <c r="S949" s="5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5"/>
      <c r="S950" s="5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5"/>
      <c r="S951" s="5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5"/>
      <c r="S952" s="5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5"/>
      <c r="S953" s="5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5"/>
      <c r="S954" s="5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5"/>
      <c r="S955" s="5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5"/>
      <c r="S956" s="5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5"/>
      <c r="S957" s="5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5"/>
      <c r="S958" s="5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5"/>
      <c r="S959" s="5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5"/>
      <c r="S960" s="5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5"/>
      <c r="S961" s="5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5"/>
      <c r="S962" s="5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5"/>
      <c r="S963" s="5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5"/>
      <c r="S964" s="5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5"/>
      <c r="S965" s="5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5"/>
      <c r="S966" s="5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5"/>
      <c r="S967" s="5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5"/>
      <c r="S968" s="5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5"/>
      <c r="S969" s="5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5"/>
      <c r="S970" s="5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5"/>
      <c r="S971" s="5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5"/>
      <c r="S972" s="5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5"/>
      <c r="S973" s="5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5"/>
      <c r="S974" s="5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5"/>
      <c r="S975" s="5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5"/>
      <c r="S976" s="5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5"/>
      <c r="S977" s="5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5"/>
      <c r="S978" s="5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5"/>
      <c r="S979" s="5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5"/>
      <c r="S980" s="5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5"/>
      <c r="S981" s="5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5"/>
      <c r="S982" s="5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5"/>
      <c r="S983" s="5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5"/>
      <c r="S984" s="5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5"/>
      <c r="S985" s="5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5"/>
      <c r="S986" s="5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5"/>
      <c r="S987" s="5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5"/>
      <c r="S988" s="5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5"/>
      <c r="S989" s="5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5"/>
      <c r="S990" s="5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5"/>
      <c r="S991" s="5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5"/>
      <c r="S992" s="5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5"/>
      <c r="S993" s="5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5"/>
      <c r="S994" s="5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5"/>
      <c r="S995" s="5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5"/>
      <c r="S996" s="5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5"/>
      <c r="S997" s="5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5"/>
      <c r="S998" s="5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5"/>
      <c r="S999" s="5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5"/>
      <c r="S1000" s="5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mergeCells count="85">
    <mergeCell ref="G14:H14"/>
    <mergeCell ref="G15:H15"/>
    <mergeCell ref="E12:F12"/>
    <mergeCell ref="C15:D15"/>
    <mergeCell ref="E15:F15"/>
    <mergeCell ref="C16:D16"/>
    <mergeCell ref="E16:F16"/>
    <mergeCell ref="G10:H10"/>
    <mergeCell ref="E10:F10"/>
    <mergeCell ref="E11:F11"/>
    <mergeCell ref="G12:H12"/>
    <mergeCell ref="G11:H11"/>
    <mergeCell ref="G13:H13"/>
    <mergeCell ref="A10:A23"/>
    <mergeCell ref="I12:J12"/>
    <mergeCell ref="I11:J11"/>
    <mergeCell ref="K11:L11"/>
    <mergeCell ref="M11:N11"/>
    <mergeCell ref="K12:L12"/>
    <mergeCell ref="M12:N12"/>
    <mergeCell ref="M13:N13"/>
    <mergeCell ref="I13:J13"/>
    <mergeCell ref="I14:J14"/>
    <mergeCell ref="I15:J15"/>
    <mergeCell ref="K15:L15"/>
    <mergeCell ref="M15:N15"/>
    <mergeCell ref="K13:L13"/>
    <mergeCell ref="K14:L14"/>
    <mergeCell ref="C6:D6"/>
    <mergeCell ref="C5:D5"/>
    <mergeCell ref="E5:F5"/>
    <mergeCell ref="G5:H5"/>
    <mergeCell ref="K5:L5"/>
    <mergeCell ref="M5:N5"/>
    <mergeCell ref="K6:L6"/>
    <mergeCell ref="M6:N6"/>
    <mergeCell ref="G6:H6"/>
    <mergeCell ref="I6:J6"/>
    <mergeCell ref="E6:F6"/>
    <mergeCell ref="C2:P3"/>
    <mergeCell ref="I5:J5"/>
    <mergeCell ref="O9:P9"/>
    <mergeCell ref="M9:N9"/>
    <mergeCell ref="K8:L8"/>
    <mergeCell ref="K7:L7"/>
    <mergeCell ref="M7:N7"/>
    <mergeCell ref="O7:P7"/>
    <mergeCell ref="K9:L9"/>
    <mergeCell ref="I9:J9"/>
    <mergeCell ref="I10:J10"/>
    <mergeCell ref="G9:H9"/>
    <mergeCell ref="E9:F9"/>
    <mergeCell ref="M10:N10"/>
    <mergeCell ref="O10:P10"/>
    <mergeCell ref="I7:J7"/>
    <mergeCell ref="K10:L10"/>
    <mergeCell ref="I8:J8"/>
    <mergeCell ref="G7:H7"/>
    <mergeCell ref="G8:H8"/>
    <mergeCell ref="C9:D9"/>
    <mergeCell ref="C10:D10"/>
    <mergeCell ref="C7:D7"/>
    <mergeCell ref="C8:D8"/>
    <mergeCell ref="C12:D12"/>
    <mergeCell ref="C11:D11"/>
    <mergeCell ref="C13:D13"/>
    <mergeCell ref="E7:F7"/>
    <mergeCell ref="E8:F8"/>
    <mergeCell ref="E13:F13"/>
    <mergeCell ref="E14:F14"/>
    <mergeCell ref="E17:F17"/>
    <mergeCell ref="C19:I19"/>
    <mergeCell ref="C17:D17"/>
    <mergeCell ref="C14:D14"/>
    <mergeCell ref="M14:N14"/>
    <mergeCell ref="O14:P14"/>
    <mergeCell ref="O13:P13"/>
    <mergeCell ref="O12:P12"/>
    <mergeCell ref="J19:P19"/>
    <mergeCell ref="O15:P15"/>
    <mergeCell ref="O11:P11"/>
    <mergeCell ref="O6:P6"/>
    <mergeCell ref="O5:P5"/>
    <mergeCell ref="O8:P8"/>
    <mergeCell ref="M8:N8"/>
  </mergeCells>
  <conditionalFormatting sqref="C21:I25 C26:D26">
    <cfRule type="expression" dxfId="0" priority="1">
      <formula>MATCH(DATE($H$26,$I$26,C21),$R$5:$R$30,0)</formula>
    </cfRule>
  </conditionalFormatting>
  <conditionalFormatting sqref="C21:I25 C26:D26">
    <cfRule type="expression" dxfId="1" priority="2">
      <formula>MATCH(DATE($H$26,$I$26,C21),$S$5:$S$30,0)</formula>
    </cfRule>
  </conditionalFormatting>
  <conditionalFormatting sqref="J21:P25 J26:K26">
    <cfRule type="expression" dxfId="0" priority="3">
      <formula>MATCH(DATE($O$26,$P$26,J21),$R$5:$R$30,0)</formula>
    </cfRule>
  </conditionalFormatting>
  <conditionalFormatting sqref="J21:P25 J26:K26">
    <cfRule type="expression" dxfId="1" priority="4">
      <formula>MATCH(DATE($O$26,$P$26,J21),$S$5:$S$30,0)</formula>
    </cfRule>
  </conditionalFormatting>
  <conditionalFormatting sqref="C6:P6 C8:P8 C10:P10 C12:P12 C14:P14 C16:F16">
    <cfRule type="expression" dxfId="2" priority="5">
      <formula>C7="Beginning"</formula>
    </cfRule>
  </conditionalFormatting>
  <conditionalFormatting sqref="C6:P6 C8:P8 C10:P10 C12:P12 C14:P14 C16:F16">
    <cfRule type="expression" dxfId="1" priority="6">
      <formula>C7="Most Fertile"</formula>
    </cfRule>
  </conditionalFormatting>
  <conditionalFormatting sqref="C6:P6 C8:P8 C10:P10 C12:P12 C14:P14 C16:F16">
    <cfRule type="cellIs" dxfId="3" priority="7" operator="equal">
      <formula>""</formula>
    </cfRule>
  </conditionalFormatting>
  <conditionalFormatting sqref="C7:P7 C9:P9 C11:P11 C13:P13 C15:P15 C17:F17">
    <cfRule type="expression" dxfId="0" priority="8">
      <formula>C7="Beginning"</formula>
    </cfRule>
  </conditionalFormatting>
  <conditionalFormatting sqref="C7:P7 C9:P9 C11:P11 C13:P13 C15:P15 C17:F17">
    <cfRule type="expression" dxfId="1" priority="9">
      <formula>C7="Most Fertile"</formula>
    </cfRule>
  </conditionalFormatting>
  <conditionalFormatting sqref="C7:P7 C9:P9 C11:P11 C13:P13 C15:P15 C17:F17">
    <cfRule type="expression" dxfId="4" priority="10">
      <formula>C6=""</formula>
    </cfRule>
  </conditionalFormatting>
  <printOptions/>
  <pageMargins bottom="0.75" footer="0.0" header="0.0" left="0.7" right="0.7" top="0.75"/>
  <pageSetup orientation="landscape"/>
  <headerFooter>
    <oddFooter>&amp;C(c) 2009 Exceltemplate.net</oddFooter>
  </headerFooter>
  <drawing r:id="rId1"/>
</worksheet>
</file>